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4715" windowHeight="8460" activeTab="0"/>
  </bookViews>
  <sheets>
    <sheet name="Ts classements, journée 22" sheetId="1" r:id="rId1"/>
    <sheet name="Classement attaque" sheetId="2" r:id="rId2"/>
    <sheet name="Classement défense" sheetId="3" r:id="rId3"/>
    <sheet name="Classement écart" sheetId="4" r:id="rId4"/>
    <sheet name="Classement scratch" sheetId="5" r:id="rId5"/>
    <sheet name="Poule du Lyonnais" sheetId="6" r:id="rId6"/>
  </sheets>
  <definedNames/>
  <calcPr fullCalcOnLoad="1"/>
</workbook>
</file>

<file path=xl/sharedStrings.xml><?xml version="1.0" encoding="utf-8"?>
<sst xmlns="http://schemas.openxmlformats.org/spreadsheetml/2006/main" count="1600" uniqueCount="184">
  <si>
    <t> 3 </t>
  </si>
  <si>
    <t> 6 </t>
  </si>
  <si>
    <t> 4 </t>
  </si>
  <si>
    <t> 14 </t>
  </si>
  <si>
    <t> 8 </t>
  </si>
  <si>
    <t> 5 </t>
  </si>
  <si>
    <t> 12 </t>
  </si>
  <si>
    <t> 10 </t>
  </si>
  <si>
    <t> 11 </t>
  </si>
  <si>
    <t> 7 </t>
  </si>
  <si>
    <t> 9 </t>
  </si>
  <si>
    <t> 13 </t>
  </si>
  <si>
    <t> 15 </t>
  </si>
  <si>
    <t> 17 </t>
  </si>
  <si>
    <t>Poule</t>
  </si>
  <si>
    <t>Après la 22° journée</t>
  </si>
  <si>
    <t>Points</t>
  </si>
  <si>
    <t>Joués</t>
  </si>
  <si>
    <t>Vict.</t>
  </si>
  <si>
    <t>Déf.</t>
  </si>
  <si>
    <t>Attaque</t>
  </si>
  <si>
    <t>Défense</t>
  </si>
  <si>
    <t>Moyenne Attaque</t>
  </si>
  <si>
    <t>Goal</t>
  </si>
  <si>
    <t>A</t>
  </si>
  <si>
    <t>Moyenne Défense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</si>
  <si>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</si>
  <si>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</si>
  <si>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</si>
  <si>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</si>
  <si>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</si>
  <si>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</si>
  <si>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</si>
  <si>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</si>
  <si>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</si>
  <si>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</si>
  <si>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</si>
  <si>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Lorgues</t>
  </si>
  <si>
    <t>Menton</t>
  </si>
  <si>
    <t>Quincié-Beaujolais</t>
  </si>
  <si>
    <t>Grigny-Givors</t>
  </si>
  <si>
    <t>Challes-la-Ravoire</t>
  </si>
  <si>
    <t>Tour AC</t>
  </si>
  <si>
    <t>Porto-Vecchio</t>
  </si>
  <si>
    <t>Montélimar</t>
  </si>
  <si>
    <t>Sorgues</t>
  </si>
  <si>
    <t>Aix-Provence</t>
  </si>
  <si>
    <t>Roche-Molière</t>
  </si>
  <si>
    <t>Aubenas</t>
  </si>
  <si>
    <t>Tain-Tournon</t>
  </si>
  <si>
    <t>Ajaccio</t>
  </si>
  <si>
    <t>Horsarrieu</t>
  </si>
  <si>
    <t>Hagetmau</t>
  </si>
  <si>
    <t>Montauban</t>
  </si>
  <si>
    <t>Gaujacq Chalosse</t>
  </si>
  <si>
    <t>Malaussanne</t>
  </si>
  <si>
    <t>Valence Condom II</t>
  </si>
  <si>
    <t>Lavaur</t>
  </si>
  <si>
    <t>Toulouse OA</t>
  </si>
  <si>
    <t>Tulle</t>
  </si>
  <si>
    <t>Marmande</t>
  </si>
  <si>
    <t>Landouge</t>
  </si>
  <si>
    <t>Layrac</t>
  </si>
  <si>
    <t>Castelnau-Médoc</t>
  </si>
  <si>
    <t>Grandfonds</t>
  </si>
  <si>
    <t>Samazan</t>
  </si>
  <si>
    <t>St-Médard</t>
  </si>
  <si>
    <t>Tours Lariche</t>
  </si>
  <si>
    <t>St-Laurent-Plaine</t>
  </si>
  <si>
    <t>Challans II</t>
  </si>
  <si>
    <t>Poitiers II</t>
  </si>
  <si>
    <t>Chambretaud</t>
  </si>
  <si>
    <t>St-Herblain</t>
  </si>
  <si>
    <t>St-Pierre-des-Corps</t>
  </si>
  <si>
    <t>Luçon</t>
  </si>
  <si>
    <t>Rennes Avenir</t>
  </si>
  <si>
    <t>St-Macaire-en-Mauges</t>
  </si>
  <si>
    <t>Concarneau</t>
  </si>
  <si>
    <t>St-Fulgent</t>
  </si>
  <si>
    <t>Rennes Gayeulles</t>
  </si>
  <si>
    <t>Montivilliers</t>
  </si>
  <si>
    <t>Gravenchon</t>
  </si>
  <si>
    <t>Fresnes</t>
  </si>
  <si>
    <t>Chesnay-Versailles</t>
  </si>
  <si>
    <t>Orléans</t>
  </si>
  <si>
    <t>Alençon UBC</t>
  </si>
  <si>
    <t>Dreux</t>
  </si>
  <si>
    <t>Bayeux</t>
  </si>
  <si>
    <t>Calais</t>
  </si>
  <si>
    <t>Grande Synthe</t>
  </si>
  <si>
    <t>Flandre Littoral</t>
  </si>
  <si>
    <t>Esquennoy</t>
  </si>
  <si>
    <t>Dourges Courcelles</t>
  </si>
  <si>
    <t>Paris Finances</t>
  </si>
  <si>
    <t>Franconville</t>
  </si>
  <si>
    <t>Alfortville</t>
  </si>
  <si>
    <t>Argenteuil</t>
  </si>
  <si>
    <t>Tourcoing SM</t>
  </si>
  <si>
    <t>Sarcelles</t>
  </si>
  <si>
    <t>Tremblay</t>
  </si>
  <si>
    <t>Neuilly-sur-Marne</t>
  </si>
  <si>
    <t>Juvisy</t>
  </si>
  <si>
    <t>Cambrai</t>
  </si>
  <si>
    <t>Palaiseau</t>
  </si>
  <si>
    <t>Cappelle</t>
  </si>
  <si>
    <t>Orchies</t>
  </si>
  <si>
    <t>Vandoeuvre</t>
  </si>
  <si>
    <t>Troyes</t>
  </si>
  <si>
    <t>Sceaux</t>
  </si>
  <si>
    <t>Wass. Otterswiller</t>
  </si>
  <si>
    <t>Pfastatt</t>
  </si>
  <si>
    <t>Kaysersberg</t>
  </si>
  <si>
    <t>Schiltigheim</t>
  </si>
  <si>
    <t>Colmar</t>
  </si>
  <si>
    <t>St-Dié Vosges</t>
  </si>
  <si>
    <t>Haguenau</t>
  </si>
  <si>
    <t>Issoire</t>
  </si>
  <si>
    <t>Oullins Ste-Foy</t>
  </si>
  <si>
    <t>Lons-le-Saunier</t>
  </si>
  <si>
    <t>Curgy</t>
  </si>
  <si>
    <t>Décines</t>
  </si>
  <si>
    <t>Montferrand</t>
  </si>
  <si>
    <t>Chamalières</t>
  </si>
  <si>
    <t>Roanne AS</t>
  </si>
  <si>
    <t>Moyenne défense</t>
  </si>
  <si>
    <t>N°</t>
  </si>
  <si>
    <t>Classement par attaque</t>
  </si>
  <si>
    <t>Classement par défense</t>
  </si>
  <si>
    <t>Ciotat-Aubagne</t>
  </si>
  <si>
    <t>Marseille SMUC</t>
  </si>
  <si>
    <t>Nord-Ardèche</t>
  </si>
  <si>
    <t>Montbrison</t>
  </si>
  <si>
    <t>Billom</t>
  </si>
  <si>
    <t>Gamarde</t>
  </si>
  <si>
    <t>Tarn Nord Albi</t>
  </si>
  <si>
    <t>Carcassonne</t>
  </si>
  <si>
    <t>St-Clément-des-Baleines</t>
  </si>
  <si>
    <t>Val d'Albret</t>
  </si>
  <si>
    <t>Mérignac</t>
  </si>
  <si>
    <t>Bordeaux St-Bruno</t>
  </si>
  <si>
    <t>Feytiat</t>
  </si>
  <si>
    <t>Sablé</t>
  </si>
  <si>
    <t>Saumur</t>
  </si>
  <si>
    <t>Bressuire</t>
  </si>
  <si>
    <t>St-Vallier II</t>
  </si>
  <si>
    <t>Tarare</t>
  </si>
  <si>
    <t>La Londe</t>
  </si>
  <si>
    <t>Bron</t>
  </si>
  <si>
    <t>Beaumarchais Lyon</t>
  </si>
  <si>
    <t>St-Martin-d'Hères</t>
  </si>
  <si>
    <t>Poligny</t>
  </si>
  <si>
    <t>Pt-de-Chéruy</t>
  </si>
  <si>
    <t>Gilly</t>
  </si>
  <si>
    <t>Costa-Verde</t>
  </si>
  <si>
    <t>Strasbourg Elec</t>
  </si>
  <si>
    <t>Rixheim</t>
  </si>
  <si>
    <t>St-Dizier</t>
  </si>
  <si>
    <t>St-Apollinaire</t>
  </si>
  <si>
    <t>Geispolsheim</t>
  </si>
  <si>
    <t>Belfort</t>
  </si>
  <si>
    <t>Metz</t>
  </si>
  <si>
    <t>Déchy Avenir Basket</t>
  </si>
  <si>
    <t>Fougères Drapeau</t>
  </si>
  <si>
    <t>Rézé Nantes</t>
  </si>
  <si>
    <t>Brest Kerbonne</t>
  </si>
  <si>
    <t>Avranches</t>
  </si>
  <si>
    <t>Pornic</t>
  </si>
  <si>
    <t>Quimper II</t>
  </si>
  <si>
    <t>Langueux</t>
  </si>
  <si>
    <t>St-Brieuc (forfait général)</t>
  </si>
  <si>
    <t>Caen ASPTT</t>
  </si>
  <si>
    <t>Chartres</t>
  </si>
  <si>
    <t>Sartrouville</t>
  </si>
  <si>
    <t>Bihorel</t>
  </si>
  <si>
    <t>Wimereux Entente 2 Caps</t>
  </si>
  <si>
    <t>Malakoff</t>
  </si>
  <si>
    <t>Rueil</t>
  </si>
  <si>
    <t>Ardres</t>
  </si>
  <si>
    <t>Dorignies Douai</t>
  </si>
  <si>
    <t>Longueau Amiens</t>
  </si>
  <si>
    <t>Le Mée</t>
  </si>
  <si>
    <t>Bourbourg</t>
  </si>
  <si>
    <t>Gouvieux</t>
  </si>
  <si>
    <t>St-Denis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</si>
</sst>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"/>
    <numFmt numFmtId="167" formatCode="0.000000"/>
    <numFmt numFmtId="168" formatCode="0.0000"/>
    <numFmt numFmtId="169" formatCode="0.000"/>
    <numFmt numFmtId="170" formatCode="0.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0.0000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Courier"/>
      <family val="3"/>
    </font>
    <font>
      <b/>
      <sz val="11"/>
      <color indexed="17"/>
      <name val="Square721 Ex BT"/>
      <family val="2"/>
    </font>
    <font>
      <sz val="11"/>
      <color indexed="17"/>
      <name val="Square721 Ex BT"/>
      <family val="2"/>
    </font>
    <font>
      <u val="single"/>
      <sz val="11"/>
      <color indexed="17"/>
      <name val="Square721 Ex BT"/>
      <family val="2"/>
    </font>
    <font>
      <i/>
      <sz val="11"/>
      <name val="Arial"/>
      <family val="2"/>
    </font>
    <font>
      <b/>
      <u val="single"/>
      <sz val="11"/>
      <color indexed="17"/>
      <name val="Square721 Ex BT"/>
      <family val="2"/>
    </font>
    <font>
      <i/>
      <sz val="11"/>
      <color indexed="10"/>
      <name val="Courier"/>
      <family val="3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sz val="12"/>
      <name val="Garamond"/>
      <family val="0"/>
    </font>
    <font>
      <sz val="11"/>
      <name val="Garamond"/>
      <family val="1"/>
    </font>
    <font>
      <b/>
      <sz val="11"/>
      <name val="Garamond"/>
      <family val="1"/>
    </font>
    <font>
      <u val="single"/>
      <sz val="12"/>
      <name val="Impact"/>
      <family val="2"/>
    </font>
    <font>
      <u val="single"/>
      <sz val="10"/>
      <color indexed="36"/>
      <name val="Arial"/>
      <family val="0"/>
    </font>
    <font>
      <i/>
      <sz val="11"/>
      <color indexed="17"/>
      <name val="Square721 Ex BT"/>
      <family val="0"/>
    </font>
    <font>
      <b/>
      <sz val="11"/>
      <color indexed="10"/>
      <name val="Courier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9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15" applyFont="1" applyFill="1" applyBorder="1" applyAlignment="1">
      <alignment horizontal="left" vertical="center"/>
    </xf>
    <xf numFmtId="0" fontId="10" fillId="3" borderId="0" xfId="15" applyFont="1" applyFill="1" applyBorder="1" applyAlignment="1">
      <alignment horizontal="left" vertical="center"/>
    </xf>
    <xf numFmtId="0" fontId="11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7" fillId="0" borderId="0" xfId="15" applyFont="1" applyFill="1" applyBorder="1" applyAlignment="1">
      <alignment horizontal="left" vertical="center"/>
    </xf>
    <xf numFmtId="0" fontId="13" fillId="0" borderId="0" xfId="15" applyFont="1" applyFill="1" applyBorder="1" applyAlignment="1">
      <alignment horizontal="left" vertical="center"/>
    </xf>
    <xf numFmtId="0" fontId="9" fillId="2" borderId="0" xfId="15" applyFont="1" applyFill="1" applyBorder="1" applyAlignment="1">
      <alignment horizontal="left" vertical="center"/>
    </xf>
    <xf numFmtId="0" fontId="14" fillId="3" borderId="0" xfId="15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11" fillId="3" borderId="0" xfId="0" applyFont="1" applyFill="1" applyAlignment="1">
      <alignment/>
    </xf>
    <xf numFmtId="0" fontId="9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vertical="center"/>
    </xf>
    <xf numFmtId="0" fontId="3" fillId="0" borderId="1" xfId="21" applyFont="1" applyBorder="1" applyAlignment="1">
      <alignment horizontal="center" vertical="center" wrapText="1"/>
      <protection/>
    </xf>
    <xf numFmtId="0" fontId="4" fillId="0" borderId="0" xfId="21" applyFont="1">
      <alignment/>
      <protection/>
    </xf>
    <xf numFmtId="0" fontId="20" fillId="0" borderId="0" xfId="21" applyAlignment="1">
      <alignment horizontal="center"/>
      <protection/>
    </xf>
    <xf numFmtId="0" fontId="20" fillId="0" borderId="0" xfId="21">
      <alignment/>
      <protection/>
    </xf>
    <xf numFmtId="0" fontId="20" fillId="0" borderId="2" xfId="21" applyBorder="1" applyAlignment="1">
      <alignment horizontal="center"/>
      <protection/>
    </xf>
    <xf numFmtId="0" fontId="20" fillId="0" borderId="0" xfId="21" applyBorder="1" applyAlignment="1">
      <alignment horizontal="center"/>
      <protection/>
    </xf>
    <xf numFmtId="0" fontId="20" fillId="0" borderId="0" xfId="21" applyFont="1">
      <alignment/>
      <protection/>
    </xf>
    <xf numFmtId="0" fontId="20" fillId="0" borderId="2" xfId="21" applyBorder="1">
      <alignment/>
      <protection/>
    </xf>
    <xf numFmtId="2" fontId="20" fillId="0" borderId="0" xfId="21" applyNumberFormat="1">
      <alignment/>
      <protection/>
    </xf>
    <xf numFmtId="0" fontId="20" fillId="0" borderId="0" xfId="21" applyBorder="1">
      <alignment/>
      <protection/>
    </xf>
    <xf numFmtId="0" fontId="21" fillId="0" borderId="1" xfId="21" applyFont="1" applyBorder="1" applyAlignment="1">
      <alignment horizontal="center" vertical="center" wrapText="1"/>
      <protection/>
    </xf>
    <xf numFmtId="0" fontId="21" fillId="0" borderId="0" xfId="21" applyFont="1" applyBorder="1" applyAlignment="1">
      <alignment horizontal="center" vertical="center" wrapText="1"/>
      <protection/>
    </xf>
    <xf numFmtId="0" fontId="21" fillId="0" borderId="0" xfId="21" applyFont="1" applyAlignment="1">
      <alignment horizontal="center" vertical="center" wrapText="1"/>
      <protection/>
    </xf>
    <xf numFmtId="0" fontId="20" fillId="0" borderId="0" xfId="21" applyFont="1" applyAlignment="1">
      <alignment horizontal="center" vertical="center" wrapText="1"/>
      <protection/>
    </xf>
    <xf numFmtId="0" fontId="20" fillId="0" borderId="0" xfId="21" applyFont="1" applyAlignment="1">
      <alignment horizontal="center"/>
      <protection/>
    </xf>
    <xf numFmtId="0" fontId="20" fillId="0" borderId="2" xfId="21" applyFont="1" applyBorder="1" applyAlignment="1">
      <alignment horizontal="center"/>
      <protection/>
    </xf>
    <xf numFmtId="0" fontId="20" fillId="0" borderId="0" xfId="21" applyFont="1" applyBorder="1" applyAlignment="1">
      <alignment horizontal="center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1" fillId="0" borderId="1" xfId="21" applyFont="1" applyBorder="1" applyAlignment="1">
      <alignment horizontal="center" vertical="center" wrapText="1"/>
      <protection/>
    </xf>
    <xf numFmtId="0" fontId="20" fillId="0" borderId="1" xfId="21" applyBorder="1" applyAlignment="1">
      <alignment horizontal="center" vertical="center" wrapText="1"/>
      <protection/>
    </xf>
    <xf numFmtId="0" fontId="20" fillId="0" borderId="0" xfId="21" applyAlignment="1">
      <alignment horizontal="center" vertical="center" wrapText="1"/>
      <protection/>
    </xf>
    <xf numFmtId="0" fontId="4" fillId="4" borderId="0" xfId="21" applyFont="1" applyFill="1" applyBorder="1" applyAlignment="1">
      <alignment horizontal="center"/>
      <protection/>
    </xf>
    <xf numFmtId="0" fontId="5" fillId="4" borderId="0" xfId="21" applyFont="1" applyFill="1" applyBorder="1" applyAlignment="1">
      <alignment horizontal="center"/>
      <protection/>
    </xf>
    <xf numFmtId="0" fontId="6" fillId="4" borderId="0" xfId="21" applyFont="1" applyFill="1" applyBorder="1" applyAlignment="1">
      <alignment horizontal="center"/>
      <protection/>
    </xf>
    <xf numFmtId="0" fontId="4" fillId="4" borderId="0" xfId="21" applyFont="1" applyFill="1" applyBorder="1" applyAlignment="1" applyProtection="1">
      <alignment horizontal="center"/>
      <protection locked="0"/>
    </xf>
    <xf numFmtId="0" fontId="20" fillId="4" borderId="0" xfId="21" applyFont="1" applyFill="1" applyAlignment="1">
      <alignment horizontal="center"/>
      <protection/>
    </xf>
    <xf numFmtId="0" fontId="23" fillId="4" borderId="0" xfId="21" applyFont="1" applyFill="1" applyBorder="1">
      <alignment/>
      <protection/>
    </xf>
    <xf numFmtId="0" fontId="3" fillId="4" borderId="0" xfId="21" applyFont="1" applyFill="1" applyBorder="1" applyAlignment="1">
      <alignment horizontal="center"/>
      <protection/>
    </xf>
    <xf numFmtId="2" fontId="4" fillId="4" borderId="0" xfId="21" applyNumberFormat="1" applyFont="1" applyFill="1" applyAlignment="1">
      <alignment horizontal="center"/>
      <protection/>
    </xf>
    <xf numFmtId="1" fontId="20" fillId="4" borderId="0" xfId="21" applyNumberFormat="1" applyFont="1" applyFill="1" applyAlignment="1">
      <alignment horizontal="center"/>
      <protection/>
    </xf>
    <xf numFmtId="0" fontId="21" fillId="5" borderId="1" xfId="21" applyFont="1" applyFill="1" applyBorder="1" applyAlignment="1">
      <alignment horizontal="center" vertical="center" wrapText="1"/>
      <protection/>
    </xf>
    <xf numFmtId="0" fontId="20" fillId="4" borderId="0" xfId="21" applyFill="1">
      <alignment/>
      <protection/>
    </xf>
    <xf numFmtId="2" fontId="0" fillId="5" borderId="1" xfId="21" applyNumberFormat="1" applyFont="1" applyFill="1" applyBorder="1" applyAlignment="1">
      <alignment horizontal="center"/>
      <protection/>
    </xf>
    <xf numFmtId="0" fontId="20" fillId="4" borderId="0" xfId="21" applyFill="1" applyAlignment="1">
      <alignment horizontal="center"/>
      <protection/>
    </xf>
    <xf numFmtId="0" fontId="4" fillId="4" borderId="0" xfId="21" applyFont="1" applyFill="1" applyBorder="1">
      <alignment/>
      <protection/>
    </xf>
    <xf numFmtId="2" fontId="0" fillId="4" borderId="0" xfId="21" applyNumberFormat="1" applyFont="1" applyFill="1" applyBorder="1" applyAlignment="1">
      <alignment horizontal="center"/>
      <protection/>
    </xf>
    <xf numFmtId="0" fontId="20" fillId="4" borderId="0" xfId="21" applyFill="1" applyAlignment="1">
      <alignment horizontal="center" vertical="center" wrapText="1"/>
      <protection/>
    </xf>
    <xf numFmtId="1" fontId="20" fillId="4" borderId="0" xfId="21" applyNumberFormat="1" applyFill="1" applyAlignment="1">
      <alignment horizontal="center"/>
      <protection/>
    </xf>
    <xf numFmtId="0" fontId="20" fillId="0" borderId="0" xfId="21" applyFont="1" applyAlignment="1">
      <alignment horizont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10" fillId="3" borderId="1" xfId="15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3" borderId="0" xfId="15" applyFont="1" applyFill="1" applyBorder="1" applyAlignment="1">
      <alignment horizontal="left" vertical="center"/>
    </xf>
    <xf numFmtId="0" fontId="10" fillId="3" borderId="0" xfId="0" applyFont="1" applyFill="1" applyBorder="1" applyAlignment="1">
      <alignment/>
    </xf>
    <xf numFmtId="0" fontId="25" fillId="3" borderId="0" xfId="0" applyFont="1" applyFill="1" applyBorder="1" applyAlignment="1">
      <alignment/>
    </xf>
    <xf numFmtId="0" fontId="13" fillId="0" borderId="0" xfId="0" applyFont="1" applyAlignment="1">
      <alignment/>
    </xf>
    <xf numFmtId="0" fontId="10" fillId="3" borderId="0" xfId="0" applyFont="1" applyFill="1" applyAlignment="1">
      <alignment/>
    </xf>
    <xf numFmtId="0" fontId="12" fillId="3" borderId="0" xfId="15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25" fillId="3" borderId="0" xfId="15" applyFont="1" applyFill="1" applyBorder="1" applyAlignment="1">
      <alignment horizontal="left" vertical="center"/>
    </xf>
    <xf numFmtId="0" fontId="10" fillId="3" borderId="0" xfId="15" applyFont="1" applyFill="1" applyBorder="1" applyAlignment="1">
      <alignment horizontal="left" vertical="center"/>
    </xf>
    <xf numFmtId="0" fontId="15" fillId="2" borderId="0" xfId="0" applyFont="1" applyFill="1" applyAlignment="1">
      <alignment/>
    </xf>
    <xf numFmtId="0" fontId="26" fillId="2" borderId="0" xfId="15" applyFont="1" applyFill="1" applyBorder="1" applyAlignment="1">
      <alignment horizontal="left" vertical="center"/>
    </xf>
    <xf numFmtId="0" fontId="20" fillId="0" borderId="0" xfId="21" applyFont="1" applyFill="1">
      <alignment/>
      <protection/>
    </xf>
    <xf numFmtId="0" fontId="7" fillId="4" borderId="0" xfId="0" applyFont="1" applyFill="1" applyBorder="1" applyAlignment="1">
      <alignment horizontal="center" vertical="center" wrapText="1"/>
    </xf>
    <xf numFmtId="0" fontId="10" fillId="4" borderId="0" xfId="15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2" fontId="0" fillId="4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right" vertical="center" wrapText="1"/>
    </xf>
    <xf numFmtId="0" fontId="13" fillId="0" borderId="1" xfId="15" applyFont="1" applyFill="1" applyBorder="1" applyAlignment="1">
      <alignment horizontal="left" vertical="center"/>
    </xf>
    <xf numFmtId="0" fontId="11" fillId="3" borderId="1" xfId="0" applyFont="1" applyFill="1" applyBorder="1" applyAlignment="1">
      <alignment/>
    </xf>
    <xf numFmtId="0" fontId="7" fillId="0" borderId="1" xfId="15" applyFont="1" applyFill="1" applyBorder="1" applyAlignment="1">
      <alignment horizontal="left" vertical="center"/>
    </xf>
    <xf numFmtId="0" fontId="8" fillId="0" borderId="1" xfId="0" applyFont="1" applyBorder="1" applyAlignment="1">
      <alignment/>
    </xf>
    <xf numFmtId="0" fontId="11" fillId="3" borderId="1" xfId="15" applyFont="1" applyFill="1" applyBorder="1" applyAlignment="1">
      <alignment horizontal="left" vertical="center"/>
    </xf>
    <xf numFmtId="0" fontId="25" fillId="3" borderId="1" xfId="15" applyFont="1" applyFill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3-04-Etude-N3-22" xfId="21"/>
    <cellStyle name="Percent" xfId="22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workbookViewId="0" topLeftCell="A1">
      <selection activeCell="A1" sqref="A1"/>
    </sheetView>
  </sheetViews>
  <sheetFormatPr defaultColWidth="11.421875" defaultRowHeight="15" customHeight="1"/>
  <cols>
    <col min="1" max="1" width="5.421875" style="3" customWidth="1"/>
    <col min="2" max="2" width="34.57421875" style="3" customWidth="1"/>
    <col min="3" max="3" width="6.00390625" style="26" customWidth="1"/>
    <col min="4" max="4" width="5.57421875" style="26" customWidth="1"/>
    <col min="5" max="5" width="4.57421875" style="26" customWidth="1"/>
    <col min="6" max="6" width="4.00390625" style="26" customWidth="1"/>
    <col min="7" max="7" width="7.140625" style="26" customWidth="1"/>
    <col min="8" max="8" width="7.421875" style="26" customWidth="1"/>
    <col min="9" max="10" width="8.57421875" style="26" bestFit="1" customWidth="1"/>
    <col min="11" max="11" width="4.8515625" style="26" bestFit="1" customWidth="1"/>
    <col min="12" max="12" width="5.421875" style="30" bestFit="1" customWidth="1"/>
    <col min="13" max="16384" width="11.421875" style="3" customWidth="1"/>
  </cols>
  <sheetData>
    <row r="1" spans="1:11" ht="25.5">
      <c r="A1" s="18" t="s">
        <v>14</v>
      </c>
      <c r="B1" s="2" t="s">
        <v>15</v>
      </c>
      <c r="C1" s="18" t="s">
        <v>16</v>
      </c>
      <c r="D1" s="18" t="s">
        <v>17</v>
      </c>
      <c r="E1" s="18" t="s">
        <v>18</v>
      </c>
      <c r="F1" s="18" t="s">
        <v>19</v>
      </c>
      <c r="G1" s="18" t="s">
        <v>20</v>
      </c>
      <c r="H1" s="18" t="s">
        <v>21</v>
      </c>
      <c r="I1" s="18" t="s">
        <v>22</v>
      </c>
      <c r="J1" s="18" t="s">
        <v>25</v>
      </c>
      <c r="K1" s="18" t="s">
        <v>23</v>
      </c>
    </row>
    <row r="2" spans="1:11" ht="15" customHeight="1">
      <c r="A2" s="1" t="s">
        <v>24</v>
      </c>
      <c r="B2" s="4" t="s">
        <v>47</v>
      </c>
      <c r="C2" s="19">
        <f>D2+E2</f>
        <v>39</v>
      </c>
      <c r="D2" s="18">
        <v>22</v>
      </c>
      <c r="E2" s="20">
        <v>17</v>
      </c>
      <c r="F2" s="21">
        <v>5</v>
      </c>
      <c r="G2" s="18">
        <v>1828</v>
      </c>
      <c r="H2" s="18">
        <v>1623</v>
      </c>
      <c r="I2" s="22">
        <f aca="true" t="shared" si="0" ref="I2:I13">G2/D2</f>
        <v>83.0909090909091</v>
      </c>
      <c r="J2" s="22">
        <f aca="true" t="shared" si="1" ref="J2:J13">H2/D2</f>
        <v>73.77272727272727</v>
      </c>
      <c r="K2" s="23">
        <f>G2-H2</f>
        <v>205</v>
      </c>
    </row>
    <row r="3" spans="1:11" ht="15" customHeight="1">
      <c r="A3" s="1" t="s">
        <v>24</v>
      </c>
      <c r="B3" s="80" t="s">
        <v>128</v>
      </c>
      <c r="C3" s="19">
        <f aca="true" t="shared" si="2" ref="C3:C67">D3+E3</f>
        <v>38</v>
      </c>
      <c r="D3" s="18">
        <v>22</v>
      </c>
      <c r="E3" s="20">
        <v>16</v>
      </c>
      <c r="F3" s="21">
        <v>6</v>
      </c>
      <c r="G3" s="18">
        <v>2087</v>
      </c>
      <c r="H3" s="18">
        <v>1814</v>
      </c>
      <c r="I3" s="22">
        <f t="shared" si="0"/>
        <v>94.86363636363636</v>
      </c>
      <c r="J3" s="22">
        <f t="shared" si="1"/>
        <v>82.45454545454545</v>
      </c>
      <c r="K3" s="23">
        <f aca="true" t="shared" si="3" ref="K3:K13">G3-H3</f>
        <v>273</v>
      </c>
    </row>
    <row r="4" spans="1:11" ht="15" customHeight="1">
      <c r="A4" s="1" t="s">
        <v>24</v>
      </c>
      <c r="B4" s="10" t="s">
        <v>46</v>
      </c>
      <c r="C4" s="19">
        <f t="shared" si="2"/>
        <v>37</v>
      </c>
      <c r="D4" s="18">
        <v>22</v>
      </c>
      <c r="E4" s="20">
        <v>15</v>
      </c>
      <c r="F4" s="21">
        <v>7</v>
      </c>
      <c r="G4" s="18">
        <v>1782</v>
      </c>
      <c r="H4" s="18">
        <v>1643</v>
      </c>
      <c r="I4" s="22">
        <f t="shared" si="0"/>
        <v>81</v>
      </c>
      <c r="J4" s="22">
        <f t="shared" si="1"/>
        <v>74.68181818181819</v>
      </c>
      <c r="K4" s="23">
        <f t="shared" si="3"/>
        <v>139</v>
      </c>
    </row>
    <row r="5" spans="1:11" ht="15" customHeight="1">
      <c r="A5" s="1" t="s">
        <v>24</v>
      </c>
      <c r="B5" s="81" t="s">
        <v>129</v>
      </c>
      <c r="C5" s="19">
        <f t="shared" si="2"/>
        <v>37</v>
      </c>
      <c r="D5" s="18">
        <v>22</v>
      </c>
      <c r="E5" s="20">
        <v>15</v>
      </c>
      <c r="F5" s="21">
        <v>7</v>
      </c>
      <c r="G5" s="18">
        <v>1820</v>
      </c>
      <c r="H5" s="18">
        <v>1747</v>
      </c>
      <c r="I5" s="22">
        <f t="shared" si="0"/>
        <v>82.72727272727273</v>
      </c>
      <c r="J5" s="22">
        <f t="shared" si="1"/>
        <v>79.4090909090909</v>
      </c>
      <c r="K5" s="23">
        <f t="shared" si="3"/>
        <v>73</v>
      </c>
    </row>
    <row r="6" spans="1:11" ht="15" customHeight="1">
      <c r="A6" s="1" t="s">
        <v>24</v>
      </c>
      <c r="B6" s="5" t="s">
        <v>130</v>
      </c>
      <c r="C6" s="19">
        <f t="shared" si="2"/>
        <v>36</v>
      </c>
      <c r="D6" s="18">
        <v>22</v>
      </c>
      <c r="E6" s="20">
        <v>14</v>
      </c>
      <c r="F6" s="21">
        <v>8</v>
      </c>
      <c r="G6" s="18">
        <v>1889</v>
      </c>
      <c r="H6" s="18">
        <v>1812</v>
      </c>
      <c r="I6" s="22">
        <f t="shared" si="0"/>
        <v>85.86363636363636</v>
      </c>
      <c r="J6" s="22">
        <f t="shared" si="1"/>
        <v>82.36363636363636</v>
      </c>
      <c r="K6" s="23">
        <f t="shared" si="3"/>
        <v>77</v>
      </c>
    </row>
    <row r="7" spans="1:11" ht="15" customHeight="1">
      <c r="A7" s="1" t="s">
        <v>24</v>
      </c>
      <c r="B7" s="11" t="s">
        <v>131</v>
      </c>
      <c r="C7" s="19">
        <f t="shared" si="2"/>
        <v>35</v>
      </c>
      <c r="D7" s="18">
        <v>22</v>
      </c>
      <c r="E7" s="20">
        <v>13</v>
      </c>
      <c r="F7" s="21">
        <v>9</v>
      </c>
      <c r="G7" s="18">
        <v>1993</v>
      </c>
      <c r="H7" s="18">
        <v>1800</v>
      </c>
      <c r="I7" s="22">
        <f t="shared" si="0"/>
        <v>90.5909090909091</v>
      </c>
      <c r="J7" s="22">
        <f t="shared" si="1"/>
        <v>81.81818181818181</v>
      </c>
      <c r="K7" s="23">
        <f t="shared" si="3"/>
        <v>193</v>
      </c>
    </row>
    <row r="8" spans="1:11" ht="15" customHeight="1">
      <c r="A8" s="1" t="s">
        <v>24</v>
      </c>
      <c r="B8" s="10" t="s">
        <v>48</v>
      </c>
      <c r="C8" s="19">
        <f t="shared" si="2"/>
        <v>33</v>
      </c>
      <c r="D8" s="18">
        <v>22</v>
      </c>
      <c r="E8" s="20">
        <v>11</v>
      </c>
      <c r="F8" s="21">
        <v>11</v>
      </c>
      <c r="G8" s="18">
        <v>1814</v>
      </c>
      <c r="H8" s="18">
        <v>1813</v>
      </c>
      <c r="I8" s="22">
        <f t="shared" si="0"/>
        <v>82.45454545454545</v>
      </c>
      <c r="J8" s="22">
        <f t="shared" si="1"/>
        <v>82.4090909090909</v>
      </c>
      <c r="K8" s="23">
        <f t="shared" si="3"/>
        <v>1</v>
      </c>
    </row>
    <row r="9" spans="1:11" ht="15" customHeight="1">
      <c r="A9" s="1" t="s">
        <v>24</v>
      </c>
      <c r="B9" s="6" t="s">
        <v>132</v>
      </c>
      <c r="C9" s="19">
        <f t="shared" si="2"/>
        <v>29</v>
      </c>
      <c r="D9" s="18">
        <v>22</v>
      </c>
      <c r="E9" s="20">
        <v>7</v>
      </c>
      <c r="F9" s="21">
        <v>15</v>
      </c>
      <c r="G9" s="18">
        <v>1738</v>
      </c>
      <c r="H9" s="18">
        <v>1873</v>
      </c>
      <c r="I9" s="22">
        <f t="shared" si="0"/>
        <v>79</v>
      </c>
      <c r="J9" s="22">
        <f t="shared" si="1"/>
        <v>85.13636363636364</v>
      </c>
      <c r="K9" s="23">
        <f t="shared" si="3"/>
        <v>-135</v>
      </c>
    </row>
    <row r="10" spans="1:11" ht="15" customHeight="1">
      <c r="A10" s="1" t="s">
        <v>24</v>
      </c>
      <c r="B10" s="10" t="s">
        <v>50</v>
      </c>
      <c r="C10" s="19">
        <f t="shared" si="2"/>
        <v>29</v>
      </c>
      <c r="D10" s="18">
        <v>22</v>
      </c>
      <c r="E10" s="20">
        <v>7</v>
      </c>
      <c r="F10" s="21">
        <v>15</v>
      </c>
      <c r="G10" s="18">
        <v>1954</v>
      </c>
      <c r="H10" s="18">
        <v>2108</v>
      </c>
      <c r="I10" s="22">
        <f t="shared" si="0"/>
        <v>88.81818181818181</v>
      </c>
      <c r="J10" s="22">
        <f t="shared" si="1"/>
        <v>95.81818181818181</v>
      </c>
      <c r="K10" s="23">
        <f t="shared" si="3"/>
        <v>-154</v>
      </c>
    </row>
    <row r="11" spans="1:11" ht="15" customHeight="1">
      <c r="A11" s="1" t="s">
        <v>24</v>
      </c>
      <c r="B11" s="82" t="s">
        <v>49</v>
      </c>
      <c r="C11" s="19">
        <f t="shared" si="2"/>
        <v>28</v>
      </c>
      <c r="D11" s="18">
        <v>22</v>
      </c>
      <c r="E11" s="20">
        <v>6</v>
      </c>
      <c r="F11" s="21">
        <v>16</v>
      </c>
      <c r="G11" s="18">
        <v>1664</v>
      </c>
      <c r="H11" s="18">
        <v>1821</v>
      </c>
      <c r="I11" s="22">
        <f t="shared" si="0"/>
        <v>75.63636363636364</v>
      </c>
      <c r="J11" s="22">
        <f t="shared" si="1"/>
        <v>82.77272727272727</v>
      </c>
      <c r="K11" s="23">
        <f t="shared" si="3"/>
        <v>-157</v>
      </c>
    </row>
    <row r="12" spans="1:11" ht="15" customHeight="1">
      <c r="A12" s="1" t="s">
        <v>24</v>
      </c>
      <c r="B12" s="8" t="s">
        <v>123</v>
      </c>
      <c r="C12" s="19">
        <f t="shared" si="2"/>
        <v>28</v>
      </c>
      <c r="D12" s="18">
        <v>22</v>
      </c>
      <c r="E12" s="20">
        <v>6</v>
      </c>
      <c r="F12" s="21">
        <v>16</v>
      </c>
      <c r="G12" s="18">
        <v>1738</v>
      </c>
      <c r="H12" s="18">
        <v>1974</v>
      </c>
      <c r="I12" s="22">
        <f t="shared" si="0"/>
        <v>79</v>
      </c>
      <c r="J12" s="22">
        <f t="shared" si="1"/>
        <v>89.72727272727273</v>
      </c>
      <c r="K12" s="23">
        <f t="shared" si="3"/>
        <v>-236</v>
      </c>
    </row>
    <row r="13" spans="1:12" ht="15" customHeight="1">
      <c r="A13" s="1" t="s">
        <v>24</v>
      </c>
      <c r="B13" s="9" t="s">
        <v>122</v>
      </c>
      <c r="C13" s="19">
        <f t="shared" si="2"/>
        <v>27</v>
      </c>
      <c r="D13" s="18">
        <v>22</v>
      </c>
      <c r="E13" s="20">
        <v>5</v>
      </c>
      <c r="F13" s="21">
        <v>17</v>
      </c>
      <c r="G13" s="18">
        <v>1591</v>
      </c>
      <c r="H13" s="18">
        <v>1870</v>
      </c>
      <c r="I13" s="22">
        <f t="shared" si="0"/>
        <v>72.31818181818181</v>
      </c>
      <c r="J13" s="22">
        <f t="shared" si="1"/>
        <v>85</v>
      </c>
      <c r="K13" s="23">
        <f t="shared" si="3"/>
        <v>-279</v>
      </c>
      <c r="L13" s="29">
        <f>SUM(I2:I13)/12</f>
        <v>82.9469696969697</v>
      </c>
    </row>
    <row r="14" spans="1:11" ht="15" customHeight="1">
      <c r="A14" s="1"/>
      <c r="B14" s="10"/>
      <c r="C14" s="19"/>
      <c r="D14" s="18"/>
      <c r="E14" s="20"/>
      <c r="F14" s="21"/>
      <c r="G14" s="18"/>
      <c r="H14" s="18"/>
      <c r="I14" s="18"/>
      <c r="J14" s="18"/>
      <c r="K14" s="23"/>
    </row>
    <row r="15" spans="1:11" ht="15" customHeight="1">
      <c r="A15" s="1" t="s">
        <v>26</v>
      </c>
      <c r="B15" s="4" t="s">
        <v>52</v>
      </c>
      <c r="C15" s="19">
        <f t="shared" si="2"/>
        <v>41</v>
      </c>
      <c r="D15" s="18">
        <v>22</v>
      </c>
      <c r="E15" s="20">
        <v>19</v>
      </c>
      <c r="F15" s="21">
        <v>3</v>
      </c>
      <c r="G15" s="18">
        <v>1814</v>
      </c>
      <c r="H15" s="18">
        <v>1438</v>
      </c>
      <c r="I15" s="22">
        <f aca="true" t="shared" si="4" ref="I15:I26">G15/D15</f>
        <v>82.45454545454545</v>
      </c>
      <c r="J15" s="22">
        <f aca="true" t="shared" si="5" ref="J15:J26">H15/D15</f>
        <v>65.36363636363636</v>
      </c>
      <c r="K15" s="23">
        <f>G15-H15</f>
        <v>376</v>
      </c>
    </row>
    <row r="16" spans="1:11" ht="15" customHeight="1">
      <c r="A16" s="1" t="s">
        <v>26</v>
      </c>
      <c r="B16" s="5" t="s">
        <v>65</v>
      </c>
      <c r="C16" s="19">
        <f t="shared" si="2"/>
        <v>35</v>
      </c>
      <c r="D16" s="18">
        <v>22</v>
      </c>
      <c r="E16" s="20">
        <v>13</v>
      </c>
      <c r="F16" s="21">
        <v>9</v>
      </c>
      <c r="G16" s="18">
        <v>1831</v>
      </c>
      <c r="H16" s="18">
        <v>1818</v>
      </c>
      <c r="I16" s="22">
        <f t="shared" si="4"/>
        <v>83.22727272727273</v>
      </c>
      <c r="J16" s="22">
        <f t="shared" si="5"/>
        <v>82.63636363636364</v>
      </c>
      <c r="K16" s="23">
        <f aca="true" t="shared" si="6" ref="K16:K26">G16-H16</f>
        <v>13</v>
      </c>
    </row>
    <row r="17" spans="1:11" ht="15" customHeight="1">
      <c r="A17" s="1" t="s">
        <v>26</v>
      </c>
      <c r="B17" s="5" t="s">
        <v>64</v>
      </c>
      <c r="C17" s="19">
        <f t="shared" si="2"/>
        <v>34</v>
      </c>
      <c r="D17" s="18">
        <v>22</v>
      </c>
      <c r="E17" s="20">
        <v>12</v>
      </c>
      <c r="F17" s="21">
        <v>10</v>
      </c>
      <c r="G17" s="18">
        <v>1715</v>
      </c>
      <c r="H17" s="18">
        <v>1732</v>
      </c>
      <c r="I17" s="22">
        <f t="shared" si="4"/>
        <v>77.95454545454545</v>
      </c>
      <c r="J17" s="22">
        <f t="shared" si="5"/>
        <v>78.72727272727273</v>
      </c>
      <c r="K17" s="23">
        <f t="shared" si="6"/>
        <v>-17</v>
      </c>
    </row>
    <row r="18" spans="1:11" ht="15" customHeight="1">
      <c r="A18" s="1" t="s">
        <v>26</v>
      </c>
      <c r="B18" s="10" t="s">
        <v>58</v>
      </c>
      <c r="C18" s="19">
        <f t="shared" si="2"/>
        <v>34</v>
      </c>
      <c r="D18" s="18">
        <v>22</v>
      </c>
      <c r="E18" s="20">
        <v>12</v>
      </c>
      <c r="F18" s="21">
        <v>10</v>
      </c>
      <c r="G18" s="18">
        <v>1717</v>
      </c>
      <c r="H18" s="18">
        <v>1714</v>
      </c>
      <c r="I18" s="22">
        <f t="shared" si="4"/>
        <v>78.04545454545455</v>
      </c>
      <c r="J18" s="22">
        <f t="shared" si="5"/>
        <v>77.9090909090909</v>
      </c>
      <c r="K18" s="23">
        <f t="shared" si="6"/>
        <v>3</v>
      </c>
    </row>
    <row r="19" spans="1:11" ht="15" customHeight="1">
      <c r="A19" s="1" t="s">
        <v>26</v>
      </c>
      <c r="B19" s="80" t="s">
        <v>133</v>
      </c>
      <c r="C19" s="19">
        <f t="shared" si="2"/>
        <v>34</v>
      </c>
      <c r="D19" s="18">
        <v>22</v>
      </c>
      <c r="E19" s="20">
        <v>12</v>
      </c>
      <c r="F19" s="21">
        <v>10</v>
      </c>
      <c r="G19" s="18">
        <v>1893</v>
      </c>
      <c r="H19" s="18">
        <v>1862</v>
      </c>
      <c r="I19" s="22">
        <f t="shared" si="4"/>
        <v>86.04545454545455</v>
      </c>
      <c r="J19" s="22">
        <f t="shared" si="5"/>
        <v>84.63636363636364</v>
      </c>
      <c r="K19" s="23">
        <f t="shared" si="6"/>
        <v>31</v>
      </c>
    </row>
    <row r="20" spans="1:11" ht="15" customHeight="1">
      <c r="A20" s="1" t="s">
        <v>26</v>
      </c>
      <c r="B20" s="5" t="s">
        <v>53</v>
      </c>
      <c r="C20" s="19">
        <f t="shared" si="2"/>
        <v>34</v>
      </c>
      <c r="D20" s="18">
        <v>22</v>
      </c>
      <c r="E20" s="20">
        <v>12</v>
      </c>
      <c r="F20" s="21">
        <v>10</v>
      </c>
      <c r="G20" s="18">
        <v>1863</v>
      </c>
      <c r="H20" s="18">
        <v>1808</v>
      </c>
      <c r="I20" s="22">
        <f t="shared" si="4"/>
        <v>84.68181818181819</v>
      </c>
      <c r="J20" s="22">
        <f t="shared" si="5"/>
        <v>82.18181818181819</v>
      </c>
      <c r="K20" s="23">
        <f t="shared" si="6"/>
        <v>55</v>
      </c>
    </row>
    <row r="21" spans="1:11" ht="15" customHeight="1">
      <c r="A21" s="1" t="s">
        <v>26</v>
      </c>
      <c r="B21" s="5" t="s">
        <v>56</v>
      </c>
      <c r="C21" s="19">
        <f t="shared" si="2"/>
        <v>33</v>
      </c>
      <c r="D21" s="18">
        <v>22</v>
      </c>
      <c r="E21" s="20">
        <v>11</v>
      </c>
      <c r="F21" s="21">
        <v>11</v>
      </c>
      <c r="G21" s="18">
        <v>1929</v>
      </c>
      <c r="H21" s="18">
        <v>1854</v>
      </c>
      <c r="I21" s="22">
        <f t="shared" si="4"/>
        <v>87.68181818181819</v>
      </c>
      <c r="J21" s="22">
        <f t="shared" si="5"/>
        <v>84.27272727272727</v>
      </c>
      <c r="K21" s="23">
        <f t="shared" si="6"/>
        <v>75</v>
      </c>
    </row>
    <row r="22" spans="1:11" ht="15" customHeight="1">
      <c r="A22" s="1" t="s">
        <v>26</v>
      </c>
      <c r="B22" s="6" t="s">
        <v>134</v>
      </c>
      <c r="C22" s="19">
        <f t="shared" si="2"/>
        <v>33</v>
      </c>
      <c r="D22" s="18">
        <v>22</v>
      </c>
      <c r="E22" s="20">
        <v>11</v>
      </c>
      <c r="F22" s="21">
        <v>11</v>
      </c>
      <c r="G22" s="18">
        <v>1876</v>
      </c>
      <c r="H22" s="18">
        <v>1854</v>
      </c>
      <c r="I22" s="22">
        <f t="shared" si="4"/>
        <v>85.27272727272727</v>
      </c>
      <c r="J22" s="22">
        <f t="shared" si="5"/>
        <v>84.27272727272727</v>
      </c>
      <c r="K22" s="23">
        <f t="shared" si="6"/>
        <v>22</v>
      </c>
    </row>
    <row r="23" spans="1:11" ht="15" customHeight="1">
      <c r="A23" s="1" t="s">
        <v>26</v>
      </c>
      <c r="B23" s="5" t="s">
        <v>62</v>
      </c>
      <c r="C23" s="19">
        <f t="shared" si="2"/>
        <v>32</v>
      </c>
      <c r="D23" s="18">
        <v>22</v>
      </c>
      <c r="E23" s="20">
        <v>10</v>
      </c>
      <c r="F23" s="21">
        <v>12</v>
      </c>
      <c r="G23" s="18">
        <v>1671</v>
      </c>
      <c r="H23" s="18">
        <v>1696</v>
      </c>
      <c r="I23" s="22">
        <f t="shared" si="4"/>
        <v>75.95454545454545</v>
      </c>
      <c r="J23" s="22">
        <f t="shared" si="5"/>
        <v>77.0909090909091</v>
      </c>
      <c r="K23" s="23">
        <f t="shared" si="6"/>
        <v>-25</v>
      </c>
    </row>
    <row r="24" spans="1:11" ht="15" customHeight="1">
      <c r="A24" s="1" t="s">
        <v>26</v>
      </c>
      <c r="B24" s="82" t="s">
        <v>57</v>
      </c>
      <c r="C24" s="19">
        <f t="shared" si="2"/>
        <v>32</v>
      </c>
      <c r="D24" s="18">
        <v>22</v>
      </c>
      <c r="E24" s="20">
        <v>10</v>
      </c>
      <c r="F24" s="21">
        <v>12</v>
      </c>
      <c r="G24" s="18">
        <v>1626</v>
      </c>
      <c r="H24" s="18">
        <v>1634</v>
      </c>
      <c r="I24" s="22">
        <f t="shared" si="4"/>
        <v>73.9090909090909</v>
      </c>
      <c r="J24" s="22">
        <f t="shared" si="5"/>
        <v>74.27272727272727</v>
      </c>
      <c r="K24" s="23">
        <f t="shared" si="6"/>
        <v>-8</v>
      </c>
    </row>
    <row r="25" spans="1:11" ht="15" customHeight="1">
      <c r="A25" s="1" t="s">
        <v>26</v>
      </c>
      <c r="B25" s="83" t="s">
        <v>135</v>
      </c>
      <c r="C25" s="19">
        <f t="shared" si="2"/>
        <v>29</v>
      </c>
      <c r="D25" s="18">
        <v>22</v>
      </c>
      <c r="E25" s="20">
        <v>7</v>
      </c>
      <c r="F25" s="21" t="s">
        <v>12</v>
      </c>
      <c r="G25" s="18">
        <v>1727</v>
      </c>
      <c r="H25" s="18">
        <v>1843</v>
      </c>
      <c r="I25" s="22">
        <f t="shared" si="4"/>
        <v>78.5</v>
      </c>
      <c r="J25" s="22">
        <f t="shared" si="5"/>
        <v>83.77272727272727</v>
      </c>
      <c r="K25" s="23">
        <f t="shared" si="6"/>
        <v>-116</v>
      </c>
    </row>
    <row r="26" spans="1:12" ht="15" customHeight="1">
      <c r="A26" s="1" t="s">
        <v>26</v>
      </c>
      <c r="B26" s="9" t="s">
        <v>55</v>
      </c>
      <c r="C26" s="19">
        <f t="shared" si="2"/>
        <v>25</v>
      </c>
      <c r="D26" s="18">
        <v>22</v>
      </c>
      <c r="E26" s="20">
        <v>3</v>
      </c>
      <c r="F26" s="21">
        <v>19</v>
      </c>
      <c r="G26" s="18">
        <v>1485</v>
      </c>
      <c r="H26" s="18">
        <v>1894</v>
      </c>
      <c r="I26" s="22">
        <f t="shared" si="4"/>
        <v>67.5</v>
      </c>
      <c r="J26" s="22">
        <f t="shared" si="5"/>
        <v>86.0909090909091</v>
      </c>
      <c r="K26" s="23">
        <f t="shared" si="6"/>
        <v>-409</v>
      </c>
      <c r="L26" s="29">
        <f>SUM(I15:I26)/12</f>
        <v>80.10227272727273</v>
      </c>
    </row>
    <row r="27" spans="1:11" ht="15" customHeight="1">
      <c r="A27" s="1"/>
      <c r="B27" s="10"/>
      <c r="C27" s="19"/>
      <c r="D27" s="18"/>
      <c r="E27" s="20"/>
      <c r="F27" s="21"/>
      <c r="G27" s="18"/>
      <c r="H27" s="18"/>
      <c r="I27" s="24"/>
      <c r="J27" s="24"/>
      <c r="K27" s="25"/>
    </row>
    <row r="28" spans="1:11" ht="15" customHeight="1">
      <c r="A28" s="1" t="s">
        <v>27</v>
      </c>
      <c r="B28" s="12" t="s">
        <v>51</v>
      </c>
      <c r="C28" s="19">
        <f t="shared" si="2"/>
        <v>41</v>
      </c>
      <c r="D28" s="18">
        <v>22</v>
      </c>
      <c r="E28" s="20">
        <v>19</v>
      </c>
      <c r="F28" s="21">
        <v>3</v>
      </c>
      <c r="G28" s="18">
        <v>2160</v>
      </c>
      <c r="H28" s="18">
        <v>1733</v>
      </c>
      <c r="I28" s="22">
        <f aca="true" t="shared" si="7" ref="I28:I39">G28/D28</f>
        <v>98.18181818181819</v>
      </c>
      <c r="J28" s="22">
        <f aca="true" t="shared" si="8" ref="J28:J39">H28/D28</f>
        <v>78.77272727272727</v>
      </c>
      <c r="K28" s="23">
        <f>G28-H28</f>
        <v>427</v>
      </c>
    </row>
    <row r="29" spans="1:11" ht="15" customHeight="1">
      <c r="A29" s="1" t="s">
        <v>27</v>
      </c>
      <c r="B29" s="5" t="s">
        <v>59</v>
      </c>
      <c r="C29" s="19">
        <f t="shared" si="2"/>
        <v>39</v>
      </c>
      <c r="D29" s="18">
        <v>22</v>
      </c>
      <c r="E29" s="20">
        <v>17</v>
      </c>
      <c r="F29" s="21">
        <v>5</v>
      </c>
      <c r="G29" s="18">
        <v>1808</v>
      </c>
      <c r="H29" s="18">
        <v>1602</v>
      </c>
      <c r="I29" s="22">
        <f t="shared" si="7"/>
        <v>82.18181818181819</v>
      </c>
      <c r="J29" s="22">
        <f t="shared" si="8"/>
        <v>72.81818181818181</v>
      </c>
      <c r="K29" s="23">
        <f aca="true" t="shared" si="9" ref="K29:K39">G29-H29</f>
        <v>206</v>
      </c>
    </row>
    <row r="30" spans="1:11" ht="15" customHeight="1">
      <c r="A30" s="1" t="s">
        <v>27</v>
      </c>
      <c r="B30" s="80" t="s">
        <v>136</v>
      </c>
      <c r="C30" s="19">
        <f t="shared" si="2"/>
        <v>37</v>
      </c>
      <c r="D30" s="18">
        <v>22</v>
      </c>
      <c r="E30" s="20">
        <v>15</v>
      </c>
      <c r="F30" s="21">
        <v>7</v>
      </c>
      <c r="G30" s="18">
        <v>1921</v>
      </c>
      <c r="H30" s="18">
        <v>1813</v>
      </c>
      <c r="I30" s="22">
        <f t="shared" si="7"/>
        <v>87.31818181818181</v>
      </c>
      <c r="J30" s="22">
        <f t="shared" si="8"/>
        <v>82.4090909090909</v>
      </c>
      <c r="K30" s="23">
        <f t="shared" si="9"/>
        <v>108</v>
      </c>
    </row>
    <row r="31" spans="1:11" ht="15" customHeight="1">
      <c r="A31" s="1" t="s">
        <v>27</v>
      </c>
      <c r="B31" s="10" t="s">
        <v>60</v>
      </c>
      <c r="C31" s="19">
        <f t="shared" si="2"/>
        <v>36</v>
      </c>
      <c r="D31" s="18">
        <v>22</v>
      </c>
      <c r="E31" s="20">
        <v>14</v>
      </c>
      <c r="F31" s="21">
        <v>8</v>
      </c>
      <c r="G31" s="18">
        <v>1785</v>
      </c>
      <c r="H31" s="18">
        <v>1708</v>
      </c>
      <c r="I31" s="22">
        <f t="shared" si="7"/>
        <v>81.13636363636364</v>
      </c>
      <c r="J31" s="22">
        <f t="shared" si="8"/>
        <v>77.63636363636364</v>
      </c>
      <c r="K31" s="23">
        <f t="shared" si="9"/>
        <v>77</v>
      </c>
    </row>
    <row r="32" spans="1:11" ht="15" customHeight="1">
      <c r="A32" s="1" t="s">
        <v>27</v>
      </c>
      <c r="B32" s="5" t="s">
        <v>54</v>
      </c>
      <c r="C32" s="19">
        <f t="shared" si="2"/>
        <v>35</v>
      </c>
      <c r="D32" s="18">
        <v>22</v>
      </c>
      <c r="E32" s="20">
        <v>13</v>
      </c>
      <c r="F32" s="21">
        <v>9</v>
      </c>
      <c r="G32" s="18">
        <v>1837</v>
      </c>
      <c r="H32" s="18">
        <v>1763</v>
      </c>
      <c r="I32" s="22">
        <f t="shared" si="7"/>
        <v>83.5</v>
      </c>
      <c r="J32" s="22">
        <f t="shared" si="8"/>
        <v>80.13636363636364</v>
      </c>
      <c r="K32" s="23">
        <f t="shared" si="9"/>
        <v>74</v>
      </c>
    </row>
    <row r="33" spans="1:11" ht="15" customHeight="1">
      <c r="A33" s="1" t="s">
        <v>27</v>
      </c>
      <c r="B33" s="80" t="s">
        <v>137</v>
      </c>
      <c r="C33" s="19">
        <f t="shared" si="2"/>
        <v>34</v>
      </c>
      <c r="D33" s="18">
        <v>22</v>
      </c>
      <c r="E33" s="20">
        <v>12</v>
      </c>
      <c r="F33" s="21">
        <v>10</v>
      </c>
      <c r="G33" s="18">
        <v>1777</v>
      </c>
      <c r="H33" s="18">
        <v>1756</v>
      </c>
      <c r="I33" s="22">
        <f t="shared" si="7"/>
        <v>80.77272727272727</v>
      </c>
      <c r="J33" s="22">
        <f t="shared" si="8"/>
        <v>79.81818181818181</v>
      </c>
      <c r="K33" s="23">
        <f t="shared" si="9"/>
        <v>21</v>
      </c>
    </row>
    <row r="34" spans="1:11" ht="15" customHeight="1">
      <c r="A34" s="1" t="s">
        <v>27</v>
      </c>
      <c r="B34" s="14" t="s">
        <v>63</v>
      </c>
      <c r="C34" s="19">
        <f t="shared" si="2"/>
        <v>33</v>
      </c>
      <c r="D34" s="18">
        <v>22</v>
      </c>
      <c r="E34" s="20">
        <v>11</v>
      </c>
      <c r="F34" s="21">
        <v>11</v>
      </c>
      <c r="G34" s="18">
        <v>1830</v>
      </c>
      <c r="H34" s="18">
        <v>1805</v>
      </c>
      <c r="I34" s="22">
        <f t="shared" si="7"/>
        <v>83.18181818181819</v>
      </c>
      <c r="J34" s="22">
        <f t="shared" si="8"/>
        <v>82.04545454545455</v>
      </c>
      <c r="K34" s="23">
        <f t="shared" si="9"/>
        <v>25</v>
      </c>
    </row>
    <row r="35" spans="1:11" ht="15" customHeight="1">
      <c r="A35" s="1" t="s">
        <v>27</v>
      </c>
      <c r="B35" s="10" t="s">
        <v>66</v>
      </c>
      <c r="C35" s="19">
        <f t="shared" si="2"/>
        <v>32</v>
      </c>
      <c r="D35" s="18">
        <v>22</v>
      </c>
      <c r="E35" s="20">
        <v>10</v>
      </c>
      <c r="F35" s="21">
        <v>12</v>
      </c>
      <c r="G35" s="18">
        <v>1663</v>
      </c>
      <c r="H35" s="18">
        <v>1626</v>
      </c>
      <c r="I35" s="22">
        <f t="shared" si="7"/>
        <v>75.5909090909091</v>
      </c>
      <c r="J35" s="22">
        <f t="shared" si="8"/>
        <v>73.9090909090909</v>
      </c>
      <c r="K35" s="23">
        <f t="shared" si="9"/>
        <v>37</v>
      </c>
    </row>
    <row r="36" spans="1:11" ht="15" customHeight="1">
      <c r="A36" s="1" t="s">
        <v>27</v>
      </c>
      <c r="B36" s="5" t="s">
        <v>61</v>
      </c>
      <c r="C36" s="19">
        <f t="shared" si="2"/>
        <v>30</v>
      </c>
      <c r="D36" s="18">
        <v>22</v>
      </c>
      <c r="E36" s="20">
        <v>8</v>
      </c>
      <c r="F36" s="21" t="s">
        <v>3</v>
      </c>
      <c r="G36" s="18">
        <v>1666</v>
      </c>
      <c r="H36" s="18">
        <v>1780</v>
      </c>
      <c r="I36" s="22">
        <f t="shared" si="7"/>
        <v>75.72727272727273</v>
      </c>
      <c r="J36" s="22">
        <f t="shared" si="8"/>
        <v>80.9090909090909</v>
      </c>
      <c r="K36" s="23">
        <f t="shared" si="9"/>
        <v>-114</v>
      </c>
    </row>
    <row r="37" spans="1:11" ht="15" customHeight="1">
      <c r="A37" s="1" t="s">
        <v>27</v>
      </c>
      <c r="B37" s="84" t="s">
        <v>138</v>
      </c>
      <c r="C37" s="19">
        <f t="shared" si="2"/>
        <v>28</v>
      </c>
      <c r="D37" s="18">
        <v>22</v>
      </c>
      <c r="E37" s="20">
        <v>6</v>
      </c>
      <c r="F37" s="21">
        <v>16</v>
      </c>
      <c r="G37" s="18">
        <v>1718</v>
      </c>
      <c r="H37" s="18">
        <v>1845</v>
      </c>
      <c r="I37" s="22">
        <f t="shared" si="7"/>
        <v>78.0909090909091</v>
      </c>
      <c r="J37" s="22">
        <f t="shared" si="8"/>
        <v>83.86363636363636</v>
      </c>
      <c r="K37" s="23">
        <f t="shared" si="9"/>
        <v>-127</v>
      </c>
    </row>
    <row r="38" spans="1:11" ht="15" customHeight="1">
      <c r="A38" s="1" t="s">
        <v>27</v>
      </c>
      <c r="B38" s="7" t="s">
        <v>139</v>
      </c>
      <c r="C38" s="19">
        <f t="shared" si="2"/>
        <v>27</v>
      </c>
      <c r="D38" s="18">
        <v>22</v>
      </c>
      <c r="E38" s="20">
        <v>5</v>
      </c>
      <c r="F38" s="21" t="s">
        <v>13</v>
      </c>
      <c r="G38" s="18">
        <v>1477</v>
      </c>
      <c r="H38" s="18">
        <v>1673</v>
      </c>
      <c r="I38" s="22">
        <f t="shared" si="7"/>
        <v>67.13636363636364</v>
      </c>
      <c r="J38" s="22">
        <f t="shared" si="8"/>
        <v>76.04545454545455</v>
      </c>
      <c r="K38" s="23">
        <f t="shared" si="9"/>
        <v>-196</v>
      </c>
    </row>
    <row r="39" spans="1:12" ht="15" customHeight="1">
      <c r="A39" s="1" t="s">
        <v>27</v>
      </c>
      <c r="B39" s="13" t="s">
        <v>140</v>
      </c>
      <c r="C39" s="19">
        <f t="shared" si="2"/>
        <v>24</v>
      </c>
      <c r="D39" s="18">
        <v>22</v>
      </c>
      <c r="E39" s="20">
        <v>2</v>
      </c>
      <c r="F39" s="21">
        <v>20</v>
      </c>
      <c r="G39" s="18">
        <v>1419</v>
      </c>
      <c r="H39" s="18">
        <v>1957</v>
      </c>
      <c r="I39" s="22">
        <f t="shared" si="7"/>
        <v>64.5</v>
      </c>
      <c r="J39" s="22">
        <f t="shared" si="8"/>
        <v>88.95454545454545</v>
      </c>
      <c r="K39" s="23">
        <f t="shared" si="9"/>
        <v>-538</v>
      </c>
      <c r="L39" s="29">
        <f>SUM(I28:I39)/12</f>
        <v>79.77651515151516</v>
      </c>
    </row>
    <row r="40" spans="1:11" ht="15" customHeight="1">
      <c r="A40" s="1"/>
      <c r="B40" s="10"/>
      <c r="C40" s="19"/>
      <c r="D40" s="18"/>
      <c r="E40" s="20"/>
      <c r="F40" s="21"/>
      <c r="G40" s="18"/>
      <c r="H40" s="18"/>
      <c r="I40" s="18"/>
      <c r="J40" s="18"/>
      <c r="K40" s="23"/>
    </row>
    <row r="41" spans="1:11" ht="15" customHeight="1">
      <c r="A41" s="1" t="s">
        <v>28</v>
      </c>
      <c r="B41" s="12" t="s">
        <v>67</v>
      </c>
      <c r="C41" s="19">
        <f t="shared" si="2"/>
        <v>40</v>
      </c>
      <c r="D41" s="18">
        <v>22</v>
      </c>
      <c r="E41" s="20">
        <v>18</v>
      </c>
      <c r="F41" s="21" t="s">
        <v>2</v>
      </c>
      <c r="G41" s="18">
        <v>1731</v>
      </c>
      <c r="H41" s="18">
        <v>1528</v>
      </c>
      <c r="I41" s="22">
        <f aca="true" t="shared" si="10" ref="I41:I52">G41/D41</f>
        <v>78.68181818181819</v>
      </c>
      <c r="J41" s="22">
        <f aca="true" t="shared" si="11" ref="J41:J52">H41/D41</f>
        <v>69.45454545454545</v>
      </c>
      <c r="K41" s="23">
        <f>G41-H41</f>
        <v>203</v>
      </c>
    </row>
    <row r="42" spans="1:11" ht="15" customHeight="1">
      <c r="A42" s="1" t="s">
        <v>28</v>
      </c>
      <c r="B42" s="10" t="s">
        <v>74</v>
      </c>
      <c r="C42" s="19">
        <f t="shared" si="2"/>
        <v>37</v>
      </c>
      <c r="D42" s="18">
        <v>22</v>
      </c>
      <c r="E42" s="20">
        <v>15</v>
      </c>
      <c r="F42" s="21">
        <v>7</v>
      </c>
      <c r="G42" s="18">
        <v>1801</v>
      </c>
      <c r="H42" s="18">
        <v>1621</v>
      </c>
      <c r="I42" s="22">
        <f t="shared" si="10"/>
        <v>81.86363636363636</v>
      </c>
      <c r="J42" s="22">
        <f t="shared" si="11"/>
        <v>73.68181818181819</v>
      </c>
      <c r="K42" s="23">
        <f aca="true" t="shared" si="12" ref="K42:K52">G42-H42</f>
        <v>180</v>
      </c>
    </row>
    <row r="43" spans="1:11" ht="15" customHeight="1">
      <c r="A43" s="1" t="s">
        <v>28</v>
      </c>
      <c r="B43" s="85" t="s">
        <v>141</v>
      </c>
      <c r="C43" s="19">
        <f t="shared" si="2"/>
        <v>36</v>
      </c>
      <c r="D43" s="18">
        <v>22</v>
      </c>
      <c r="E43" s="20">
        <v>14</v>
      </c>
      <c r="F43" s="21">
        <v>8</v>
      </c>
      <c r="G43" s="18">
        <v>1770</v>
      </c>
      <c r="H43" s="18">
        <v>1628</v>
      </c>
      <c r="I43" s="22">
        <f t="shared" si="10"/>
        <v>80.45454545454545</v>
      </c>
      <c r="J43" s="22">
        <f t="shared" si="11"/>
        <v>74</v>
      </c>
      <c r="K43" s="23">
        <f t="shared" si="12"/>
        <v>142</v>
      </c>
    </row>
    <row r="44" spans="1:11" ht="15" customHeight="1">
      <c r="A44" s="1" t="s">
        <v>28</v>
      </c>
      <c r="B44" s="14" t="s">
        <v>76</v>
      </c>
      <c r="C44" s="19">
        <f t="shared" si="2"/>
        <v>36</v>
      </c>
      <c r="D44" s="18">
        <v>22</v>
      </c>
      <c r="E44" s="20">
        <v>14</v>
      </c>
      <c r="F44" s="21" t="s">
        <v>4</v>
      </c>
      <c r="G44" s="18">
        <v>1751</v>
      </c>
      <c r="H44" s="18">
        <v>1651</v>
      </c>
      <c r="I44" s="22">
        <f t="shared" si="10"/>
        <v>79.5909090909091</v>
      </c>
      <c r="J44" s="22">
        <f t="shared" si="11"/>
        <v>75.04545454545455</v>
      </c>
      <c r="K44" s="23">
        <f t="shared" si="12"/>
        <v>100</v>
      </c>
    </row>
    <row r="45" spans="1:11" ht="15" customHeight="1">
      <c r="A45" s="1" t="s">
        <v>28</v>
      </c>
      <c r="B45" s="10" t="s">
        <v>69</v>
      </c>
      <c r="C45" s="19">
        <f t="shared" si="2"/>
        <v>35</v>
      </c>
      <c r="D45" s="18">
        <v>22</v>
      </c>
      <c r="E45" s="20">
        <v>13</v>
      </c>
      <c r="F45" s="21" t="s">
        <v>10</v>
      </c>
      <c r="G45" s="18">
        <v>1621</v>
      </c>
      <c r="H45" s="18">
        <v>1639</v>
      </c>
      <c r="I45" s="22">
        <f t="shared" si="10"/>
        <v>73.68181818181819</v>
      </c>
      <c r="J45" s="22">
        <f t="shared" si="11"/>
        <v>74.5</v>
      </c>
      <c r="K45" s="23">
        <f t="shared" si="12"/>
        <v>-18</v>
      </c>
    </row>
    <row r="46" spans="1:11" ht="15" customHeight="1">
      <c r="A46" s="1" t="s">
        <v>28</v>
      </c>
      <c r="B46" s="14" t="s">
        <v>68</v>
      </c>
      <c r="C46" s="19">
        <f t="shared" si="2"/>
        <v>34</v>
      </c>
      <c r="D46" s="18">
        <v>22</v>
      </c>
      <c r="E46" s="20">
        <v>12</v>
      </c>
      <c r="F46" s="21">
        <v>10</v>
      </c>
      <c r="G46" s="18">
        <v>1616</v>
      </c>
      <c r="H46" s="18">
        <v>1544</v>
      </c>
      <c r="I46" s="22">
        <f t="shared" si="10"/>
        <v>73.45454545454545</v>
      </c>
      <c r="J46" s="22">
        <f t="shared" si="11"/>
        <v>70.18181818181819</v>
      </c>
      <c r="K46" s="23">
        <f t="shared" si="12"/>
        <v>72</v>
      </c>
    </row>
    <row r="47" spans="1:11" ht="15" customHeight="1">
      <c r="A47" s="1" t="s">
        <v>28</v>
      </c>
      <c r="B47" s="10" t="s">
        <v>73</v>
      </c>
      <c r="C47" s="19">
        <f t="shared" si="2"/>
        <v>32</v>
      </c>
      <c r="D47" s="18">
        <v>22</v>
      </c>
      <c r="E47" s="20">
        <v>10</v>
      </c>
      <c r="F47" s="21">
        <v>12</v>
      </c>
      <c r="G47" s="18">
        <v>1656</v>
      </c>
      <c r="H47" s="18">
        <v>1684</v>
      </c>
      <c r="I47" s="22">
        <f t="shared" si="10"/>
        <v>75.27272727272727</v>
      </c>
      <c r="J47" s="22">
        <f t="shared" si="11"/>
        <v>76.54545454545455</v>
      </c>
      <c r="K47" s="23">
        <f t="shared" si="12"/>
        <v>-28</v>
      </c>
    </row>
    <row r="48" spans="1:11" ht="15" customHeight="1">
      <c r="A48" s="1" t="s">
        <v>28</v>
      </c>
      <c r="B48" s="14" t="s">
        <v>71</v>
      </c>
      <c r="C48" s="19">
        <f t="shared" si="2"/>
        <v>31</v>
      </c>
      <c r="D48" s="18">
        <v>22</v>
      </c>
      <c r="E48" s="20">
        <v>9</v>
      </c>
      <c r="F48" s="21">
        <v>13</v>
      </c>
      <c r="G48" s="18">
        <v>1630</v>
      </c>
      <c r="H48" s="18">
        <v>1777</v>
      </c>
      <c r="I48" s="22">
        <f t="shared" si="10"/>
        <v>74.0909090909091</v>
      </c>
      <c r="J48" s="22">
        <f t="shared" si="11"/>
        <v>80.77272727272727</v>
      </c>
      <c r="K48" s="23">
        <f t="shared" si="12"/>
        <v>-147</v>
      </c>
    </row>
    <row r="49" spans="1:11" ht="15" customHeight="1">
      <c r="A49" s="1" t="s">
        <v>28</v>
      </c>
      <c r="B49" s="10" t="s">
        <v>70</v>
      </c>
      <c r="C49" s="19">
        <f t="shared" si="2"/>
        <v>30</v>
      </c>
      <c r="D49" s="18">
        <v>22</v>
      </c>
      <c r="E49" s="20">
        <v>8</v>
      </c>
      <c r="F49" s="21">
        <v>14</v>
      </c>
      <c r="G49" s="18">
        <v>1568</v>
      </c>
      <c r="H49" s="18">
        <v>1606</v>
      </c>
      <c r="I49" s="22">
        <f t="shared" si="10"/>
        <v>71.27272727272727</v>
      </c>
      <c r="J49" s="22">
        <f t="shared" si="11"/>
        <v>73</v>
      </c>
      <c r="K49" s="23">
        <f t="shared" si="12"/>
        <v>-38</v>
      </c>
    </row>
    <row r="50" spans="1:11" ht="15" customHeight="1">
      <c r="A50" s="1" t="s">
        <v>28</v>
      </c>
      <c r="B50" s="86" t="s">
        <v>142</v>
      </c>
      <c r="C50" s="19">
        <f t="shared" si="2"/>
        <v>30</v>
      </c>
      <c r="D50" s="18">
        <v>22</v>
      </c>
      <c r="E50" s="20">
        <v>8</v>
      </c>
      <c r="F50" s="21">
        <v>14</v>
      </c>
      <c r="G50" s="18">
        <v>1658</v>
      </c>
      <c r="H50" s="18">
        <v>1766</v>
      </c>
      <c r="I50" s="22">
        <f t="shared" si="10"/>
        <v>75.36363636363636</v>
      </c>
      <c r="J50" s="22">
        <f t="shared" si="11"/>
        <v>80.27272727272727</v>
      </c>
      <c r="K50" s="23">
        <f t="shared" si="12"/>
        <v>-108</v>
      </c>
    </row>
    <row r="51" spans="1:11" ht="15" customHeight="1">
      <c r="A51" s="1" t="s">
        <v>28</v>
      </c>
      <c r="B51" s="15" t="s">
        <v>78</v>
      </c>
      <c r="C51" s="19">
        <f t="shared" si="2"/>
        <v>29</v>
      </c>
      <c r="D51" s="18">
        <v>22</v>
      </c>
      <c r="E51" s="20">
        <v>7</v>
      </c>
      <c r="F51" s="21">
        <v>15</v>
      </c>
      <c r="G51" s="18">
        <v>1727</v>
      </c>
      <c r="H51" s="18">
        <v>1843</v>
      </c>
      <c r="I51" s="22">
        <f t="shared" si="10"/>
        <v>78.5</v>
      </c>
      <c r="J51" s="22">
        <f t="shared" si="11"/>
        <v>83.77272727272727</v>
      </c>
      <c r="K51" s="23">
        <f t="shared" si="12"/>
        <v>-116</v>
      </c>
    </row>
    <row r="52" spans="1:12" ht="15" customHeight="1">
      <c r="A52" s="1" t="s">
        <v>28</v>
      </c>
      <c r="B52" s="13" t="s">
        <v>143</v>
      </c>
      <c r="C52" s="19">
        <f t="shared" si="2"/>
        <v>26</v>
      </c>
      <c r="D52" s="18">
        <v>22</v>
      </c>
      <c r="E52" s="20">
        <v>4</v>
      </c>
      <c r="F52" s="21">
        <v>18</v>
      </c>
      <c r="G52" s="18">
        <v>1632</v>
      </c>
      <c r="H52" s="18">
        <v>1874</v>
      </c>
      <c r="I52" s="22">
        <f t="shared" si="10"/>
        <v>74.18181818181819</v>
      </c>
      <c r="J52" s="22">
        <f t="shared" si="11"/>
        <v>85.18181818181819</v>
      </c>
      <c r="K52" s="23">
        <f t="shared" si="12"/>
        <v>-242</v>
      </c>
      <c r="L52" s="29">
        <f>SUM(I41:I52)/12</f>
        <v>76.36742424242425</v>
      </c>
    </row>
    <row r="53" spans="1:11" ht="15" customHeight="1">
      <c r="A53" s="1"/>
      <c r="B53" s="10"/>
      <c r="C53" s="19"/>
      <c r="D53" s="18"/>
      <c r="E53" s="20"/>
      <c r="F53" s="21"/>
      <c r="G53" s="18"/>
      <c r="H53" s="18"/>
      <c r="I53" s="18"/>
      <c r="J53" s="18"/>
      <c r="K53" s="23"/>
    </row>
    <row r="54" spans="1:11" ht="15" customHeight="1">
      <c r="A54" s="1" t="s">
        <v>29</v>
      </c>
      <c r="B54" s="91" t="s">
        <v>162</v>
      </c>
      <c r="C54" s="19">
        <f t="shared" si="2"/>
        <v>39</v>
      </c>
      <c r="D54" s="18">
        <v>20</v>
      </c>
      <c r="E54" s="20">
        <v>19</v>
      </c>
      <c r="F54" s="21">
        <v>1</v>
      </c>
      <c r="G54" s="18">
        <v>1759</v>
      </c>
      <c r="H54" s="18">
        <v>1388</v>
      </c>
      <c r="I54" s="22">
        <f aca="true" t="shared" si="13" ref="I54:I64">G54/D54</f>
        <v>87.95</v>
      </c>
      <c r="J54" s="22">
        <f aca="true" t="shared" si="14" ref="J54:J64">H54/D54</f>
        <v>69.4</v>
      </c>
      <c r="K54" s="23">
        <f>G54-H54</f>
        <v>371</v>
      </c>
    </row>
    <row r="55" spans="1:11" ht="15" customHeight="1">
      <c r="A55" s="1" t="s">
        <v>29</v>
      </c>
      <c r="B55" s="88" t="s">
        <v>163</v>
      </c>
      <c r="C55" s="19">
        <f t="shared" si="2"/>
        <v>37</v>
      </c>
      <c r="D55" s="18">
        <v>20</v>
      </c>
      <c r="E55" s="20">
        <v>17</v>
      </c>
      <c r="F55" s="21" t="s">
        <v>0</v>
      </c>
      <c r="G55" s="18">
        <v>1747</v>
      </c>
      <c r="H55" s="18">
        <v>1472</v>
      </c>
      <c r="I55" s="22">
        <f t="shared" si="13"/>
        <v>87.35</v>
      </c>
      <c r="J55" s="22">
        <f t="shared" si="14"/>
        <v>73.6</v>
      </c>
      <c r="K55" s="23">
        <f aca="true" t="shared" si="15" ref="K55:K64">G55-H55</f>
        <v>275</v>
      </c>
    </row>
    <row r="56" spans="1:11" ht="15" customHeight="1">
      <c r="A56" s="1" t="s">
        <v>29</v>
      </c>
      <c r="B56" s="10" t="s">
        <v>164</v>
      </c>
      <c r="C56" s="19">
        <f t="shared" si="2"/>
        <v>33</v>
      </c>
      <c r="D56" s="18">
        <v>20</v>
      </c>
      <c r="E56" s="20">
        <v>13</v>
      </c>
      <c r="F56" s="21" t="s">
        <v>9</v>
      </c>
      <c r="G56" s="18">
        <v>1629</v>
      </c>
      <c r="H56" s="18">
        <v>1463</v>
      </c>
      <c r="I56" s="22">
        <f t="shared" si="13"/>
        <v>81.45</v>
      </c>
      <c r="J56" s="22">
        <f t="shared" si="14"/>
        <v>73.15</v>
      </c>
      <c r="K56" s="23">
        <f t="shared" si="15"/>
        <v>166</v>
      </c>
    </row>
    <row r="57" spans="1:11" ht="15" customHeight="1">
      <c r="A57" s="1" t="s">
        <v>29</v>
      </c>
      <c r="B57" s="14" t="s">
        <v>75</v>
      </c>
      <c r="C57" s="19">
        <f t="shared" si="2"/>
        <v>33</v>
      </c>
      <c r="D57" s="18">
        <v>20</v>
      </c>
      <c r="E57" s="20">
        <v>13</v>
      </c>
      <c r="F57" s="21" t="s">
        <v>9</v>
      </c>
      <c r="G57" s="18">
        <v>1440</v>
      </c>
      <c r="H57" s="18">
        <v>1334</v>
      </c>
      <c r="I57" s="22">
        <f t="shared" si="13"/>
        <v>72</v>
      </c>
      <c r="J57" s="22">
        <f t="shared" si="14"/>
        <v>66.7</v>
      </c>
      <c r="K57" s="23">
        <f t="shared" si="15"/>
        <v>106</v>
      </c>
    </row>
    <row r="58" spans="1:11" ht="15" customHeight="1">
      <c r="A58" s="1" t="s">
        <v>29</v>
      </c>
      <c r="B58" s="11" t="s">
        <v>165</v>
      </c>
      <c r="C58" s="19">
        <f t="shared" si="2"/>
        <v>31</v>
      </c>
      <c r="D58" s="18">
        <v>20</v>
      </c>
      <c r="E58" s="20">
        <v>11</v>
      </c>
      <c r="F58" s="21">
        <v>9</v>
      </c>
      <c r="G58" s="18">
        <v>1436</v>
      </c>
      <c r="H58" s="18">
        <v>1558</v>
      </c>
      <c r="I58" s="22">
        <f t="shared" si="13"/>
        <v>71.8</v>
      </c>
      <c r="J58" s="22">
        <f t="shared" si="14"/>
        <v>77.9</v>
      </c>
      <c r="K58" s="23">
        <f t="shared" si="15"/>
        <v>-122</v>
      </c>
    </row>
    <row r="59" spans="1:11" ht="15" customHeight="1">
      <c r="A59" s="1" t="s">
        <v>29</v>
      </c>
      <c r="B59" s="10" t="s">
        <v>72</v>
      </c>
      <c r="C59" s="19">
        <f t="shared" si="2"/>
        <v>29</v>
      </c>
      <c r="D59" s="18">
        <v>20</v>
      </c>
      <c r="E59" s="20">
        <v>9</v>
      </c>
      <c r="F59" s="21" t="s">
        <v>8</v>
      </c>
      <c r="G59" s="18">
        <v>1392</v>
      </c>
      <c r="H59" s="18">
        <v>1463</v>
      </c>
      <c r="I59" s="22">
        <f t="shared" si="13"/>
        <v>69.6</v>
      </c>
      <c r="J59" s="22">
        <f t="shared" si="14"/>
        <v>73.15</v>
      </c>
      <c r="K59" s="23">
        <f t="shared" si="15"/>
        <v>-71</v>
      </c>
    </row>
    <row r="60" spans="1:11" ht="15" customHeight="1">
      <c r="A60" s="1" t="s">
        <v>29</v>
      </c>
      <c r="B60" s="88" t="s">
        <v>166</v>
      </c>
      <c r="C60" s="19">
        <f t="shared" si="2"/>
        <v>27</v>
      </c>
      <c r="D60" s="18">
        <v>20</v>
      </c>
      <c r="E60" s="20">
        <v>7</v>
      </c>
      <c r="F60" s="21">
        <v>13</v>
      </c>
      <c r="G60" s="18">
        <v>1438</v>
      </c>
      <c r="H60" s="18">
        <v>1499</v>
      </c>
      <c r="I60" s="22">
        <f t="shared" si="13"/>
        <v>71.9</v>
      </c>
      <c r="J60" s="22">
        <f t="shared" si="14"/>
        <v>74.95</v>
      </c>
      <c r="K60" s="23">
        <f t="shared" si="15"/>
        <v>-61</v>
      </c>
    </row>
    <row r="61" spans="1:11" ht="15" customHeight="1">
      <c r="A61" s="1" t="s">
        <v>29</v>
      </c>
      <c r="B61" s="14" t="s">
        <v>77</v>
      </c>
      <c r="C61" s="19">
        <f t="shared" si="2"/>
        <v>27</v>
      </c>
      <c r="D61" s="18">
        <v>20</v>
      </c>
      <c r="E61" s="20">
        <v>7</v>
      </c>
      <c r="F61" s="21">
        <v>13</v>
      </c>
      <c r="G61" s="18">
        <v>1476</v>
      </c>
      <c r="H61" s="18">
        <v>1548</v>
      </c>
      <c r="I61" s="22">
        <f t="shared" si="13"/>
        <v>73.8</v>
      </c>
      <c r="J61" s="22">
        <f t="shared" si="14"/>
        <v>77.4</v>
      </c>
      <c r="K61" s="23">
        <f t="shared" si="15"/>
        <v>-72</v>
      </c>
    </row>
    <row r="62" spans="1:11" ht="15" customHeight="1">
      <c r="A62" s="1" t="s">
        <v>29</v>
      </c>
      <c r="B62" s="6" t="s">
        <v>167</v>
      </c>
      <c r="C62" s="19">
        <f t="shared" si="2"/>
        <v>26</v>
      </c>
      <c r="D62" s="18">
        <v>20</v>
      </c>
      <c r="E62" s="20">
        <v>6</v>
      </c>
      <c r="F62" s="21">
        <v>14</v>
      </c>
      <c r="G62" s="18">
        <v>1420</v>
      </c>
      <c r="H62" s="18">
        <v>1522</v>
      </c>
      <c r="I62" s="22">
        <f t="shared" si="13"/>
        <v>71</v>
      </c>
      <c r="J62" s="22">
        <f t="shared" si="14"/>
        <v>76.1</v>
      </c>
      <c r="K62" s="23">
        <f t="shared" si="15"/>
        <v>-102</v>
      </c>
    </row>
    <row r="63" spans="1:11" ht="15" customHeight="1">
      <c r="A63" s="1" t="s">
        <v>29</v>
      </c>
      <c r="B63" s="15" t="s">
        <v>79</v>
      </c>
      <c r="C63" s="19">
        <f t="shared" si="2"/>
        <v>25</v>
      </c>
      <c r="D63" s="18">
        <v>20</v>
      </c>
      <c r="E63" s="20">
        <v>5</v>
      </c>
      <c r="F63" s="21">
        <v>15</v>
      </c>
      <c r="G63" s="18">
        <v>1511</v>
      </c>
      <c r="H63" s="18">
        <v>1659</v>
      </c>
      <c r="I63" s="22">
        <f t="shared" si="13"/>
        <v>75.55</v>
      </c>
      <c r="J63" s="22">
        <f t="shared" si="14"/>
        <v>82.95</v>
      </c>
      <c r="K63" s="23">
        <f t="shared" si="15"/>
        <v>-148</v>
      </c>
    </row>
    <row r="64" spans="1:11" ht="15" customHeight="1">
      <c r="A64" s="1" t="s">
        <v>29</v>
      </c>
      <c r="B64" s="7" t="s">
        <v>168</v>
      </c>
      <c r="C64" s="19">
        <f t="shared" si="2"/>
        <v>23</v>
      </c>
      <c r="D64" s="18">
        <v>20</v>
      </c>
      <c r="E64" s="20">
        <v>3</v>
      </c>
      <c r="F64" s="21">
        <v>17</v>
      </c>
      <c r="G64" s="18">
        <v>1307</v>
      </c>
      <c r="H64" s="18">
        <v>1649</v>
      </c>
      <c r="I64" s="22">
        <f t="shared" si="13"/>
        <v>65.35</v>
      </c>
      <c r="J64" s="22">
        <f t="shared" si="14"/>
        <v>82.45</v>
      </c>
      <c r="K64" s="23">
        <f t="shared" si="15"/>
        <v>-342</v>
      </c>
    </row>
    <row r="65" spans="1:12" ht="15" customHeight="1">
      <c r="A65" s="1" t="s">
        <v>29</v>
      </c>
      <c r="B65" s="87" t="s">
        <v>169</v>
      </c>
      <c r="C65" s="19"/>
      <c r="D65" s="18"/>
      <c r="E65" s="20"/>
      <c r="F65" s="21"/>
      <c r="G65" s="18"/>
      <c r="H65" s="18"/>
      <c r="I65" s="22"/>
      <c r="J65" s="22"/>
      <c r="K65" s="23"/>
      <c r="L65" s="29">
        <f>SUM(I54:I65)/11</f>
        <v>75.24999999999999</v>
      </c>
    </row>
    <row r="66" spans="1:11" ht="15" customHeight="1">
      <c r="A66" s="1"/>
      <c r="B66" s="10"/>
      <c r="C66" s="19"/>
      <c r="D66" s="18"/>
      <c r="E66" s="20"/>
      <c r="F66" s="21"/>
      <c r="G66" s="18"/>
      <c r="H66" s="18"/>
      <c r="I66" s="18"/>
      <c r="J66" s="18"/>
      <c r="K66" s="23"/>
    </row>
    <row r="67" spans="1:11" ht="15" customHeight="1">
      <c r="A67" s="1" t="s">
        <v>30</v>
      </c>
      <c r="B67" s="16" t="s">
        <v>83</v>
      </c>
      <c r="C67" s="19">
        <f t="shared" si="2"/>
        <v>39</v>
      </c>
      <c r="D67" s="18">
        <v>22</v>
      </c>
      <c r="E67" s="20">
        <v>17</v>
      </c>
      <c r="F67" s="21">
        <v>5</v>
      </c>
      <c r="G67" s="18">
        <v>1734</v>
      </c>
      <c r="H67" s="18">
        <v>1599</v>
      </c>
      <c r="I67" s="22">
        <f aca="true" t="shared" si="16" ref="I67:I78">G67/D67</f>
        <v>78.81818181818181</v>
      </c>
      <c r="J67" s="22">
        <f aca="true" t="shared" si="17" ref="J67:J78">H67/D67</f>
        <v>72.68181818181819</v>
      </c>
      <c r="K67" s="23">
        <f>G67-H67</f>
        <v>135</v>
      </c>
    </row>
    <row r="68" spans="1:11" ht="15" customHeight="1">
      <c r="A68" s="1" t="s">
        <v>30</v>
      </c>
      <c r="B68" s="14" t="s">
        <v>87</v>
      </c>
      <c r="C68" s="19">
        <f aca="true" t="shared" si="18" ref="C68:C78">D68+E68</f>
        <v>37</v>
      </c>
      <c r="D68" s="18">
        <v>22</v>
      </c>
      <c r="E68" s="20">
        <v>15</v>
      </c>
      <c r="F68" s="21">
        <v>7</v>
      </c>
      <c r="G68" s="18">
        <v>1942</v>
      </c>
      <c r="H68" s="18">
        <v>1792</v>
      </c>
      <c r="I68" s="22">
        <f t="shared" si="16"/>
        <v>88.27272727272727</v>
      </c>
      <c r="J68" s="22">
        <f t="shared" si="17"/>
        <v>81.45454545454545</v>
      </c>
      <c r="K68" s="23">
        <f aca="true" t="shared" si="19" ref="K68:K78">G68-H68</f>
        <v>150</v>
      </c>
    </row>
    <row r="69" spans="1:11" ht="15" customHeight="1">
      <c r="A69" s="1" t="s">
        <v>30</v>
      </c>
      <c r="B69" s="14" t="s">
        <v>81</v>
      </c>
      <c r="C69" s="19">
        <f t="shared" si="18"/>
        <v>37</v>
      </c>
      <c r="D69" s="18">
        <v>22</v>
      </c>
      <c r="E69" s="20">
        <v>15</v>
      </c>
      <c r="F69" s="21">
        <v>7</v>
      </c>
      <c r="G69" s="18">
        <v>1709</v>
      </c>
      <c r="H69" s="18">
        <v>1607</v>
      </c>
      <c r="I69" s="22">
        <f t="shared" si="16"/>
        <v>77.68181818181819</v>
      </c>
      <c r="J69" s="22">
        <f t="shared" si="17"/>
        <v>73.04545454545455</v>
      </c>
      <c r="K69" s="23">
        <f t="shared" si="19"/>
        <v>102</v>
      </c>
    </row>
    <row r="70" spans="1:11" ht="15" customHeight="1">
      <c r="A70" s="1" t="s">
        <v>30</v>
      </c>
      <c r="B70" s="5" t="s">
        <v>80</v>
      </c>
      <c r="C70" s="19">
        <f t="shared" si="18"/>
        <v>34</v>
      </c>
      <c r="D70" s="18">
        <v>22</v>
      </c>
      <c r="E70" s="20">
        <v>12</v>
      </c>
      <c r="F70" s="21">
        <v>10</v>
      </c>
      <c r="G70" s="18">
        <v>1717</v>
      </c>
      <c r="H70" s="18">
        <v>1624</v>
      </c>
      <c r="I70" s="22">
        <f t="shared" si="16"/>
        <v>78.04545454545455</v>
      </c>
      <c r="J70" s="22">
        <f t="shared" si="17"/>
        <v>73.81818181818181</v>
      </c>
      <c r="K70" s="23">
        <f t="shared" si="19"/>
        <v>93</v>
      </c>
    </row>
    <row r="71" spans="1:11" ht="15" customHeight="1">
      <c r="A71" s="1" t="s">
        <v>30</v>
      </c>
      <c r="B71" s="6" t="s">
        <v>170</v>
      </c>
      <c r="C71" s="19">
        <f t="shared" si="18"/>
        <v>33</v>
      </c>
      <c r="D71" s="18">
        <v>22</v>
      </c>
      <c r="E71" s="20">
        <v>11</v>
      </c>
      <c r="F71" s="21">
        <v>11</v>
      </c>
      <c r="G71" s="18">
        <v>1661</v>
      </c>
      <c r="H71" s="18">
        <v>1591</v>
      </c>
      <c r="I71" s="22">
        <f t="shared" si="16"/>
        <v>75.5</v>
      </c>
      <c r="J71" s="22">
        <f t="shared" si="17"/>
        <v>72.31818181818181</v>
      </c>
      <c r="K71" s="23">
        <f t="shared" si="19"/>
        <v>70</v>
      </c>
    </row>
    <row r="72" spans="1:11" ht="15" customHeight="1">
      <c r="A72" s="1" t="s">
        <v>30</v>
      </c>
      <c r="B72" s="10" t="s">
        <v>84</v>
      </c>
      <c r="C72" s="19">
        <f t="shared" si="18"/>
        <v>33</v>
      </c>
      <c r="D72" s="18">
        <v>22</v>
      </c>
      <c r="E72" s="20">
        <v>11</v>
      </c>
      <c r="F72" s="21">
        <v>11</v>
      </c>
      <c r="G72" s="18">
        <v>1651</v>
      </c>
      <c r="H72" s="18">
        <v>1609</v>
      </c>
      <c r="I72" s="22">
        <f t="shared" si="16"/>
        <v>75.04545454545455</v>
      </c>
      <c r="J72" s="22">
        <f t="shared" si="17"/>
        <v>73.13636363636364</v>
      </c>
      <c r="K72" s="23">
        <f t="shared" si="19"/>
        <v>42</v>
      </c>
    </row>
    <row r="73" spans="1:11" ht="15" customHeight="1">
      <c r="A73" s="1" t="s">
        <v>30</v>
      </c>
      <c r="B73" s="80" t="s">
        <v>171</v>
      </c>
      <c r="C73" s="19">
        <f t="shared" si="18"/>
        <v>33</v>
      </c>
      <c r="D73" s="18">
        <v>22</v>
      </c>
      <c r="E73" s="20">
        <v>11</v>
      </c>
      <c r="F73" s="21">
        <v>11</v>
      </c>
      <c r="G73" s="18">
        <v>1740</v>
      </c>
      <c r="H73" s="18">
        <v>1747</v>
      </c>
      <c r="I73" s="22">
        <f t="shared" si="16"/>
        <v>79.0909090909091</v>
      </c>
      <c r="J73" s="22">
        <f t="shared" si="17"/>
        <v>79.4090909090909</v>
      </c>
      <c r="K73" s="23">
        <f t="shared" si="19"/>
        <v>-7</v>
      </c>
    </row>
    <row r="74" spans="1:11" ht="15" customHeight="1">
      <c r="A74" s="1" t="s">
        <v>30</v>
      </c>
      <c r="B74" s="6" t="s">
        <v>172</v>
      </c>
      <c r="C74" s="19">
        <f t="shared" si="18"/>
        <v>32</v>
      </c>
      <c r="D74" s="18">
        <v>22</v>
      </c>
      <c r="E74" s="20">
        <v>10</v>
      </c>
      <c r="F74" s="21">
        <v>12</v>
      </c>
      <c r="G74" s="18">
        <v>1593</v>
      </c>
      <c r="H74" s="18">
        <v>1680</v>
      </c>
      <c r="I74" s="22">
        <f t="shared" si="16"/>
        <v>72.4090909090909</v>
      </c>
      <c r="J74" s="22">
        <f t="shared" si="17"/>
        <v>76.36363636363636</v>
      </c>
      <c r="K74" s="23">
        <f t="shared" si="19"/>
        <v>-87</v>
      </c>
    </row>
    <row r="75" spans="1:11" ht="15" customHeight="1">
      <c r="A75" s="1" t="s">
        <v>30</v>
      </c>
      <c r="B75" s="10" t="s">
        <v>86</v>
      </c>
      <c r="C75" s="19">
        <f t="shared" si="18"/>
        <v>32</v>
      </c>
      <c r="D75" s="18">
        <v>22</v>
      </c>
      <c r="E75" s="20">
        <v>10</v>
      </c>
      <c r="F75" s="21">
        <v>12</v>
      </c>
      <c r="G75" s="18">
        <v>1791</v>
      </c>
      <c r="H75" s="18">
        <v>1840</v>
      </c>
      <c r="I75" s="22">
        <f t="shared" si="16"/>
        <v>81.4090909090909</v>
      </c>
      <c r="J75" s="22">
        <f t="shared" si="17"/>
        <v>83.63636363636364</v>
      </c>
      <c r="K75" s="23">
        <f t="shared" si="19"/>
        <v>-49</v>
      </c>
    </row>
    <row r="76" spans="1:11" ht="15" customHeight="1">
      <c r="A76" s="1" t="s">
        <v>30</v>
      </c>
      <c r="B76" s="15" t="s">
        <v>93</v>
      </c>
      <c r="C76" s="19">
        <f t="shared" si="18"/>
        <v>30</v>
      </c>
      <c r="D76" s="18">
        <v>22</v>
      </c>
      <c r="E76" s="20">
        <v>8</v>
      </c>
      <c r="F76" s="21">
        <v>14</v>
      </c>
      <c r="G76" s="18">
        <v>1671</v>
      </c>
      <c r="H76" s="18">
        <v>1791</v>
      </c>
      <c r="I76" s="22">
        <f t="shared" si="16"/>
        <v>75.95454545454545</v>
      </c>
      <c r="J76" s="22">
        <f t="shared" si="17"/>
        <v>81.4090909090909</v>
      </c>
      <c r="K76" s="23">
        <f t="shared" si="19"/>
        <v>-120</v>
      </c>
    </row>
    <row r="77" spans="1:11" ht="15" customHeight="1">
      <c r="A77" s="1" t="s">
        <v>30</v>
      </c>
      <c r="B77" s="82" t="s">
        <v>85</v>
      </c>
      <c r="C77" s="19">
        <f>D77+E77-1</f>
        <v>30</v>
      </c>
      <c r="D77" s="18">
        <v>22</v>
      </c>
      <c r="E77" s="20">
        <v>9</v>
      </c>
      <c r="F77" s="21">
        <v>13</v>
      </c>
      <c r="G77" s="18">
        <v>1624</v>
      </c>
      <c r="H77" s="18">
        <v>1657</v>
      </c>
      <c r="I77" s="22">
        <f t="shared" si="16"/>
        <v>73.81818181818181</v>
      </c>
      <c r="J77" s="22">
        <f t="shared" si="17"/>
        <v>75.31818181818181</v>
      </c>
      <c r="K77" s="23">
        <f t="shared" si="19"/>
        <v>-33</v>
      </c>
    </row>
    <row r="78" spans="1:12" ht="15" customHeight="1">
      <c r="A78" s="1" t="s">
        <v>30</v>
      </c>
      <c r="B78" s="13" t="s">
        <v>173</v>
      </c>
      <c r="C78" s="19">
        <f t="shared" si="18"/>
        <v>25</v>
      </c>
      <c r="D78" s="18">
        <v>22</v>
      </c>
      <c r="E78" s="20">
        <v>3</v>
      </c>
      <c r="F78" s="21">
        <v>19</v>
      </c>
      <c r="G78" s="18">
        <v>1719</v>
      </c>
      <c r="H78" s="18">
        <v>2015</v>
      </c>
      <c r="I78" s="22">
        <f t="shared" si="16"/>
        <v>78.13636363636364</v>
      </c>
      <c r="J78" s="22">
        <f t="shared" si="17"/>
        <v>91.5909090909091</v>
      </c>
      <c r="K78" s="23">
        <f t="shared" si="19"/>
        <v>-296</v>
      </c>
      <c r="L78" s="29">
        <f>SUM(I67:I78)/12</f>
        <v>77.84848484848484</v>
      </c>
    </row>
    <row r="79" spans="1:11" ht="15" customHeight="1">
      <c r="A79" s="1"/>
      <c r="B79" s="10"/>
      <c r="C79" s="19"/>
      <c r="D79" s="18"/>
      <c r="E79" s="20"/>
      <c r="F79" s="21"/>
      <c r="G79" s="18"/>
      <c r="H79" s="18"/>
      <c r="I79" s="18"/>
      <c r="J79" s="18"/>
      <c r="K79" s="23"/>
    </row>
    <row r="80" spans="1:11" ht="15" customHeight="1">
      <c r="A80" s="1" t="s">
        <v>31</v>
      </c>
      <c r="B80" s="92" t="s">
        <v>174</v>
      </c>
      <c r="C80" s="19">
        <f aca="true" t="shared" si="20" ref="C80:C90">D80+E80</f>
        <v>36</v>
      </c>
      <c r="D80" s="18">
        <v>20</v>
      </c>
      <c r="E80" s="20">
        <v>16</v>
      </c>
      <c r="F80" s="21" t="s">
        <v>2</v>
      </c>
      <c r="G80" s="18">
        <v>1754</v>
      </c>
      <c r="H80" s="18">
        <v>1526</v>
      </c>
      <c r="I80" s="22">
        <f aca="true" t="shared" si="21" ref="I80:I90">G80/D80</f>
        <v>87.7</v>
      </c>
      <c r="J80" s="22">
        <f aca="true" t="shared" si="22" ref="J80:J90">H80/D80</f>
        <v>76.3</v>
      </c>
      <c r="K80" s="23">
        <f>G80-H80</f>
        <v>228</v>
      </c>
    </row>
    <row r="81" spans="1:11" ht="15" customHeight="1">
      <c r="A81" s="1" t="s">
        <v>31</v>
      </c>
      <c r="B81" s="6" t="s">
        <v>175</v>
      </c>
      <c r="C81" s="19">
        <f t="shared" si="20"/>
        <v>36</v>
      </c>
      <c r="D81" s="18">
        <v>20</v>
      </c>
      <c r="E81" s="20">
        <v>16</v>
      </c>
      <c r="F81" s="21">
        <v>4</v>
      </c>
      <c r="G81" s="18">
        <v>1615</v>
      </c>
      <c r="H81" s="18">
        <v>1516</v>
      </c>
      <c r="I81" s="22">
        <f t="shared" si="21"/>
        <v>80.75</v>
      </c>
      <c r="J81" s="22">
        <f t="shared" si="22"/>
        <v>75.8</v>
      </c>
      <c r="K81" s="23">
        <f aca="true" t="shared" si="23" ref="K81:K90">G81-H81</f>
        <v>99</v>
      </c>
    </row>
    <row r="82" spans="1:11" ht="15" customHeight="1">
      <c r="A82" s="1" t="s">
        <v>31</v>
      </c>
      <c r="B82" s="5" t="s">
        <v>96</v>
      </c>
      <c r="C82" s="19">
        <f t="shared" si="20"/>
        <v>34</v>
      </c>
      <c r="D82" s="18">
        <v>20</v>
      </c>
      <c r="E82" s="20">
        <v>14</v>
      </c>
      <c r="F82" s="21">
        <v>6</v>
      </c>
      <c r="G82" s="18">
        <v>1683</v>
      </c>
      <c r="H82" s="18">
        <v>1469</v>
      </c>
      <c r="I82" s="22">
        <f t="shared" si="21"/>
        <v>84.15</v>
      </c>
      <c r="J82" s="22">
        <f t="shared" si="22"/>
        <v>73.45</v>
      </c>
      <c r="K82" s="23">
        <f t="shared" si="23"/>
        <v>214</v>
      </c>
    </row>
    <row r="83" spans="1:11" ht="15" customHeight="1">
      <c r="A83" s="1" t="s">
        <v>31</v>
      </c>
      <c r="B83" s="85" t="s">
        <v>176</v>
      </c>
      <c r="C83" s="19">
        <f t="shared" si="20"/>
        <v>34</v>
      </c>
      <c r="D83" s="18">
        <v>20</v>
      </c>
      <c r="E83" s="20">
        <v>14</v>
      </c>
      <c r="F83" s="21">
        <v>6</v>
      </c>
      <c r="G83" s="18">
        <v>1569</v>
      </c>
      <c r="H83" s="18">
        <v>1463</v>
      </c>
      <c r="I83" s="22">
        <f t="shared" si="21"/>
        <v>78.45</v>
      </c>
      <c r="J83" s="22">
        <f t="shared" si="22"/>
        <v>73.15</v>
      </c>
      <c r="K83" s="23">
        <f t="shared" si="23"/>
        <v>106</v>
      </c>
    </row>
    <row r="84" spans="1:11" ht="15" customHeight="1">
      <c r="A84" s="1" t="s">
        <v>31</v>
      </c>
      <c r="B84" s="11" t="s">
        <v>177</v>
      </c>
      <c r="C84" s="19">
        <f t="shared" si="20"/>
        <v>33</v>
      </c>
      <c r="D84" s="18">
        <v>20</v>
      </c>
      <c r="E84" s="20">
        <v>13</v>
      </c>
      <c r="F84" s="21">
        <v>7</v>
      </c>
      <c r="G84" s="18">
        <v>1677</v>
      </c>
      <c r="H84" s="18">
        <v>1463</v>
      </c>
      <c r="I84" s="22">
        <f t="shared" si="21"/>
        <v>83.85</v>
      </c>
      <c r="J84" s="22">
        <f t="shared" si="22"/>
        <v>73.15</v>
      </c>
      <c r="K84" s="23">
        <f t="shared" si="23"/>
        <v>214</v>
      </c>
    </row>
    <row r="85" spans="1:11" ht="15" customHeight="1">
      <c r="A85" s="1" t="s">
        <v>31</v>
      </c>
      <c r="B85" s="14" t="s">
        <v>108</v>
      </c>
      <c r="C85" s="19">
        <f t="shared" si="20"/>
        <v>31</v>
      </c>
      <c r="D85" s="18">
        <v>20</v>
      </c>
      <c r="E85" s="20">
        <v>11</v>
      </c>
      <c r="F85" s="21">
        <v>9</v>
      </c>
      <c r="G85" s="18">
        <v>1607</v>
      </c>
      <c r="H85" s="18">
        <v>1605</v>
      </c>
      <c r="I85" s="22">
        <f t="shared" si="21"/>
        <v>80.35</v>
      </c>
      <c r="J85" s="22">
        <f t="shared" si="22"/>
        <v>80.25</v>
      </c>
      <c r="K85" s="23">
        <f t="shared" si="23"/>
        <v>2</v>
      </c>
    </row>
    <row r="86" spans="1:11" ht="15" customHeight="1">
      <c r="A86" s="1" t="s">
        <v>31</v>
      </c>
      <c r="B86" s="10" t="s">
        <v>89</v>
      </c>
      <c r="C86" s="19">
        <f t="shared" si="20"/>
        <v>30</v>
      </c>
      <c r="D86" s="18">
        <v>20</v>
      </c>
      <c r="E86" s="20">
        <v>10</v>
      </c>
      <c r="F86" s="21" t="s">
        <v>7</v>
      </c>
      <c r="G86" s="18">
        <v>1626</v>
      </c>
      <c r="H86" s="18">
        <v>1638</v>
      </c>
      <c r="I86" s="22">
        <f t="shared" si="21"/>
        <v>81.3</v>
      </c>
      <c r="J86" s="22">
        <f t="shared" si="22"/>
        <v>81.9</v>
      </c>
      <c r="K86" s="23">
        <f t="shared" si="23"/>
        <v>-12</v>
      </c>
    </row>
    <row r="87" spans="1:11" ht="15" customHeight="1">
      <c r="A87" s="1" t="s">
        <v>31</v>
      </c>
      <c r="B87" s="10" t="s">
        <v>98</v>
      </c>
      <c r="C87" s="19">
        <f t="shared" si="20"/>
        <v>26</v>
      </c>
      <c r="D87" s="18">
        <v>20</v>
      </c>
      <c r="E87" s="20">
        <v>6</v>
      </c>
      <c r="F87" s="21">
        <v>14</v>
      </c>
      <c r="G87" s="18">
        <v>1510</v>
      </c>
      <c r="H87" s="18">
        <v>1608</v>
      </c>
      <c r="I87" s="22">
        <f t="shared" si="21"/>
        <v>75.5</v>
      </c>
      <c r="J87" s="22">
        <f t="shared" si="22"/>
        <v>80.4</v>
      </c>
      <c r="K87" s="23">
        <f t="shared" si="23"/>
        <v>-98</v>
      </c>
    </row>
    <row r="88" spans="1:11" ht="15" customHeight="1">
      <c r="A88" s="1" t="s">
        <v>31</v>
      </c>
      <c r="B88" s="14" t="s">
        <v>94</v>
      </c>
      <c r="C88" s="19">
        <f t="shared" si="20"/>
        <v>25</v>
      </c>
      <c r="D88" s="18">
        <v>20</v>
      </c>
      <c r="E88" s="20">
        <v>5</v>
      </c>
      <c r="F88" s="21">
        <v>15</v>
      </c>
      <c r="G88" s="18">
        <v>1621</v>
      </c>
      <c r="H88" s="18">
        <v>1756</v>
      </c>
      <c r="I88" s="22">
        <f t="shared" si="21"/>
        <v>81.05</v>
      </c>
      <c r="J88" s="22">
        <f t="shared" si="22"/>
        <v>87.8</v>
      </c>
      <c r="K88" s="23">
        <f t="shared" si="23"/>
        <v>-135</v>
      </c>
    </row>
    <row r="89" spans="1:11" ht="15" customHeight="1">
      <c r="A89" s="1" t="s">
        <v>31</v>
      </c>
      <c r="B89" s="8" t="s">
        <v>179</v>
      </c>
      <c r="C89" s="19">
        <f t="shared" si="20"/>
        <v>24</v>
      </c>
      <c r="D89" s="18">
        <v>20</v>
      </c>
      <c r="E89" s="20">
        <v>4</v>
      </c>
      <c r="F89" s="21">
        <v>16</v>
      </c>
      <c r="G89" s="18">
        <v>1394</v>
      </c>
      <c r="H89" s="18">
        <v>1494</v>
      </c>
      <c r="I89" s="22">
        <f t="shared" si="21"/>
        <v>69.7</v>
      </c>
      <c r="J89" s="22">
        <f t="shared" si="22"/>
        <v>74.7</v>
      </c>
      <c r="K89" s="23">
        <f t="shared" si="23"/>
        <v>-100</v>
      </c>
    </row>
    <row r="90" spans="1:12" ht="15" customHeight="1">
      <c r="A90" s="1" t="s">
        <v>31</v>
      </c>
      <c r="B90" s="82" t="s">
        <v>178</v>
      </c>
      <c r="C90" s="19">
        <f t="shared" si="20"/>
        <v>21</v>
      </c>
      <c r="D90" s="18">
        <v>20</v>
      </c>
      <c r="E90" s="20">
        <v>1</v>
      </c>
      <c r="F90" s="21">
        <v>19</v>
      </c>
      <c r="G90" s="18">
        <v>1444</v>
      </c>
      <c r="H90" s="18">
        <v>1962</v>
      </c>
      <c r="I90" s="22">
        <f t="shared" si="21"/>
        <v>72.2</v>
      </c>
      <c r="J90" s="22">
        <f t="shared" si="22"/>
        <v>98.1</v>
      </c>
      <c r="K90" s="23">
        <f t="shared" si="23"/>
        <v>-518</v>
      </c>
      <c r="L90" s="29">
        <f>SUM(I80:I90)/11</f>
        <v>79.54545454545455</v>
      </c>
    </row>
    <row r="91" spans="1:12" ht="15" customHeight="1">
      <c r="A91" s="1"/>
      <c r="B91" s="19"/>
      <c r="C91" s="19"/>
      <c r="D91" s="18"/>
      <c r="E91" s="20"/>
      <c r="F91" s="21"/>
      <c r="G91" s="18"/>
      <c r="H91" s="18"/>
      <c r="I91" s="22"/>
      <c r="J91" s="22"/>
      <c r="K91" s="23"/>
      <c r="L91" s="29"/>
    </row>
    <row r="92" spans="1:11" ht="15" customHeight="1">
      <c r="A92" s="1"/>
      <c r="B92" s="10"/>
      <c r="C92" s="19"/>
      <c r="D92" s="18"/>
      <c r="E92" s="20"/>
      <c r="F92" s="21"/>
      <c r="G92" s="18"/>
      <c r="H92" s="18"/>
      <c r="I92" s="18"/>
      <c r="J92" s="18"/>
      <c r="K92" s="23"/>
    </row>
    <row r="93" spans="1:11" ht="15" customHeight="1">
      <c r="A93" s="1" t="s">
        <v>32</v>
      </c>
      <c r="B93" s="12" t="s">
        <v>95</v>
      </c>
      <c r="C93" s="19">
        <f aca="true" t="shared" si="24" ref="C93:C102">D93+E93</f>
        <v>40</v>
      </c>
      <c r="D93" s="18">
        <v>22</v>
      </c>
      <c r="E93" s="20">
        <v>18</v>
      </c>
      <c r="F93" s="21" t="s">
        <v>2</v>
      </c>
      <c r="G93" s="18">
        <v>1724</v>
      </c>
      <c r="H93" s="18">
        <v>1543</v>
      </c>
      <c r="I93" s="22">
        <f aca="true" t="shared" si="25" ref="I93:I104">G93/D93</f>
        <v>78.36363636363636</v>
      </c>
      <c r="J93" s="22">
        <f aca="true" t="shared" si="26" ref="J93:J104">H93/D93</f>
        <v>70.13636363636364</v>
      </c>
      <c r="K93" s="23">
        <f>G93-H93</f>
        <v>181</v>
      </c>
    </row>
    <row r="94" spans="1:11" ht="15" customHeight="1">
      <c r="A94" s="1" t="s">
        <v>32</v>
      </c>
      <c r="B94" s="11" t="s">
        <v>180</v>
      </c>
      <c r="C94" s="19">
        <f t="shared" si="24"/>
        <v>39</v>
      </c>
      <c r="D94" s="18">
        <v>22</v>
      </c>
      <c r="E94" s="20">
        <v>17</v>
      </c>
      <c r="F94" s="21" t="s">
        <v>5</v>
      </c>
      <c r="G94" s="18">
        <v>1778</v>
      </c>
      <c r="H94" s="18">
        <v>1444</v>
      </c>
      <c r="I94" s="22">
        <f t="shared" si="25"/>
        <v>80.81818181818181</v>
      </c>
      <c r="J94" s="22">
        <f t="shared" si="26"/>
        <v>65.63636363636364</v>
      </c>
      <c r="K94" s="23">
        <f aca="true" t="shared" si="27" ref="K94:K104">G94-H94</f>
        <v>334</v>
      </c>
    </row>
    <row r="95" spans="1:11" ht="15" customHeight="1">
      <c r="A95" s="1" t="s">
        <v>32</v>
      </c>
      <c r="B95" s="10" t="s">
        <v>88</v>
      </c>
      <c r="C95" s="19">
        <f>D95+E95-1</f>
        <v>36</v>
      </c>
      <c r="D95" s="18">
        <v>22</v>
      </c>
      <c r="E95" s="20">
        <v>15</v>
      </c>
      <c r="F95" s="21" t="s">
        <v>1</v>
      </c>
      <c r="G95" s="18">
        <v>1941</v>
      </c>
      <c r="H95" s="18">
        <v>1691</v>
      </c>
      <c r="I95" s="22">
        <f t="shared" si="25"/>
        <v>88.22727272727273</v>
      </c>
      <c r="J95" s="22">
        <f t="shared" si="26"/>
        <v>76.86363636363636</v>
      </c>
      <c r="K95" s="23">
        <f t="shared" si="27"/>
        <v>250</v>
      </c>
    </row>
    <row r="96" spans="1:11" ht="15" customHeight="1">
      <c r="A96" s="1" t="s">
        <v>32</v>
      </c>
      <c r="B96" s="10" t="s">
        <v>99</v>
      </c>
      <c r="C96" s="19">
        <f t="shared" si="24"/>
        <v>34</v>
      </c>
      <c r="D96" s="18">
        <v>22</v>
      </c>
      <c r="E96" s="20">
        <v>12</v>
      </c>
      <c r="F96" s="21" t="s">
        <v>7</v>
      </c>
      <c r="G96" s="18">
        <v>1650</v>
      </c>
      <c r="H96" s="18">
        <v>1720</v>
      </c>
      <c r="I96" s="22">
        <f t="shared" si="25"/>
        <v>75</v>
      </c>
      <c r="J96" s="22">
        <f t="shared" si="26"/>
        <v>78.18181818181819</v>
      </c>
      <c r="K96" s="23">
        <f t="shared" si="27"/>
        <v>-70</v>
      </c>
    </row>
    <row r="97" spans="1:11" ht="15" customHeight="1">
      <c r="A97" s="1" t="s">
        <v>32</v>
      </c>
      <c r="B97" s="5" t="s">
        <v>104</v>
      </c>
      <c r="C97" s="19">
        <f t="shared" si="24"/>
        <v>34</v>
      </c>
      <c r="D97" s="18">
        <v>22</v>
      </c>
      <c r="E97" s="20">
        <v>12</v>
      </c>
      <c r="F97" s="21" t="s">
        <v>7</v>
      </c>
      <c r="G97" s="18">
        <v>1724</v>
      </c>
      <c r="H97" s="18">
        <v>1737</v>
      </c>
      <c r="I97" s="22">
        <f t="shared" si="25"/>
        <v>78.36363636363636</v>
      </c>
      <c r="J97" s="22">
        <f t="shared" si="26"/>
        <v>78.95454545454545</v>
      </c>
      <c r="K97" s="23">
        <f t="shared" si="27"/>
        <v>-13</v>
      </c>
    </row>
    <row r="98" spans="1:11" ht="15" customHeight="1">
      <c r="A98" s="1" t="s">
        <v>32</v>
      </c>
      <c r="B98" s="88" t="s">
        <v>181</v>
      </c>
      <c r="C98" s="19">
        <f t="shared" si="24"/>
        <v>34</v>
      </c>
      <c r="D98" s="18">
        <v>22</v>
      </c>
      <c r="E98" s="20">
        <v>12</v>
      </c>
      <c r="F98" s="21" t="s">
        <v>7</v>
      </c>
      <c r="G98" s="18">
        <v>1709</v>
      </c>
      <c r="H98" s="18">
        <v>1762</v>
      </c>
      <c r="I98" s="22">
        <f t="shared" si="25"/>
        <v>77.68181818181819</v>
      </c>
      <c r="J98" s="22">
        <f t="shared" si="26"/>
        <v>80.0909090909091</v>
      </c>
      <c r="K98" s="23">
        <f t="shared" si="27"/>
        <v>-53</v>
      </c>
    </row>
    <row r="99" spans="1:11" ht="15" customHeight="1">
      <c r="A99" s="1" t="s">
        <v>32</v>
      </c>
      <c r="B99" s="14" t="s">
        <v>100</v>
      </c>
      <c r="C99" s="19">
        <f t="shared" si="24"/>
        <v>32</v>
      </c>
      <c r="D99" s="18">
        <v>22</v>
      </c>
      <c r="E99" s="20">
        <v>10</v>
      </c>
      <c r="F99" s="21" t="s">
        <v>6</v>
      </c>
      <c r="G99" s="18">
        <v>1524</v>
      </c>
      <c r="H99" s="18">
        <v>1630</v>
      </c>
      <c r="I99" s="22">
        <f t="shared" si="25"/>
        <v>69.27272727272727</v>
      </c>
      <c r="J99" s="22">
        <f t="shared" si="26"/>
        <v>74.0909090909091</v>
      </c>
      <c r="K99" s="23">
        <f t="shared" si="27"/>
        <v>-106</v>
      </c>
    </row>
    <row r="100" spans="1:11" ht="15" customHeight="1">
      <c r="A100" s="1" t="s">
        <v>32</v>
      </c>
      <c r="B100" s="88" t="s">
        <v>182</v>
      </c>
      <c r="C100" s="19">
        <f t="shared" si="24"/>
        <v>31</v>
      </c>
      <c r="D100" s="18">
        <v>22</v>
      </c>
      <c r="E100" s="20">
        <v>9</v>
      </c>
      <c r="F100" s="21" t="s">
        <v>11</v>
      </c>
      <c r="G100" s="18">
        <v>1508</v>
      </c>
      <c r="H100" s="18">
        <v>1597</v>
      </c>
      <c r="I100" s="22">
        <f t="shared" si="25"/>
        <v>68.54545454545455</v>
      </c>
      <c r="J100" s="22">
        <f t="shared" si="26"/>
        <v>72.5909090909091</v>
      </c>
      <c r="K100" s="23">
        <f t="shared" si="27"/>
        <v>-89</v>
      </c>
    </row>
    <row r="101" spans="1:11" ht="15" customHeight="1">
      <c r="A101" s="1" t="s">
        <v>32</v>
      </c>
      <c r="B101" s="14" t="s">
        <v>82</v>
      </c>
      <c r="C101" s="19">
        <f t="shared" si="24"/>
        <v>30</v>
      </c>
      <c r="D101" s="18">
        <v>22</v>
      </c>
      <c r="E101" s="20">
        <v>8</v>
      </c>
      <c r="F101" s="21" t="s">
        <v>3</v>
      </c>
      <c r="G101" s="18">
        <v>1641</v>
      </c>
      <c r="H101" s="18">
        <v>1709</v>
      </c>
      <c r="I101" s="22">
        <f t="shared" si="25"/>
        <v>74.5909090909091</v>
      </c>
      <c r="J101" s="22">
        <f t="shared" si="26"/>
        <v>77.68181818181819</v>
      </c>
      <c r="K101" s="23">
        <f t="shared" si="27"/>
        <v>-68</v>
      </c>
    </row>
    <row r="102" spans="1:11" ht="15" customHeight="1">
      <c r="A102" s="1" t="s">
        <v>32</v>
      </c>
      <c r="B102" s="82" t="s">
        <v>91</v>
      </c>
      <c r="C102" s="19">
        <f t="shared" si="24"/>
        <v>30</v>
      </c>
      <c r="D102" s="18">
        <v>22</v>
      </c>
      <c r="E102" s="20">
        <v>8</v>
      </c>
      <c r="F102" s="21" t="s">
        <v>3</v>
      </c>
      <c r="G102" s="18">
        <v>1602</v>
      </c>
      <c r="H102" s="18">
        <v>1655</v>
      </c>
      <c r="I102" s="22">
        <f t="shared" si="25"/>
        <v>72.81818181818181</v>
      </c>
      <c r="J102" s="22">
        <f t="shared" si="26"/>
        <v>75.22727272727273</v>
      </c>
      <c r="K102" s="23">
        <f t="shared" si="27"/>
        <v>-53</v>
      </c>
    </row>
    <row r="103" spans="1:11" ht="15" customHeight="1">
      <c r="A103" s="1" t="s">
        <v>32</v>
      </c>
      <c r="B103" s="7" t="s">
        <v>183</v>
      </c>
      <c r="C103" s="19">
        <f>D103+E103-1</f>
        <v>28</v>
      </c>
      <c r="D103" s="18">
        <v>22</v>
      </c>
      <c r="E103" s="20">
        <v>7</v>
      </c>
      <c r="F103" s="21" t="s">
        <v>3</v>
      </c>
      <c r="G103" s="18">
        <v>1521</v>
      </c>
      <c r="H103" s="18">
        <v>1615</v>
      </c>
      <c r="I103" s="22">
        <f t="shared" si="25"/>
        <v>69.13636363636364</v>
      </c>
      <c r="J103" s="22">
        <f t="shared" si="26"/>
        <v>73.4090909090909</v>
      </c>
      <c r="K103" s="23">
        <f t="shared" si="27"/>
        <v>-94</v>
      </c>
    </row>
    <row r="104" spans="1:12" ht="15" customHeight="1">
      <c r="A104" s="1" t="s">
        <v>32</v>
      </c>
      <c r="B104" s="87" t="s">
        <v>92</v>
      </c>
      <c r="C104" s="19">
        <f>D104+E104-1</f>
        <v>25</v>
      </c>
      <c r="D104" s="18">
        <v>22</v>
      </c>
      <c r="E104" s="20">
        <v>4</v>
      </c>
      <c r="F104" s="21" t="s">
        <v>13</v>
      </c>
      <c r="G104" s="18">
        <v>1494</v>
      </c>
      <c r="H104" s="18">
        <v>1713</v>
      </c>
      <c r="I104" s="22">
        <f t="shared" si="25"/>
        <v>67.9090909090909</v>
      </c>
      <c r="J104" s="22">
        <f t="shared" si="26"/>
        <v>77.86363636363636</v>
      </c>
      <c r="K104" s="23">
        <f t="shared" si="27"/>
        <v>-219</v>
      </c>
      <c r="L104" s="29">
        <f>SUM(I93:I104)/12</f>
        <v>75.06060606060606</v>
      </c>
    </row>
    <row r="105" spans="1:11" ht="15" customHeight="1">
      <c r="A105" s="1"/>
      <c r="B105" s="10"/>
      <c r="C105" s="19"/>
      <c r="D105" s="18"/>
      <c r="E105" s="20"/>
      <c r="F105" s="21"/>
      <c r="G105" s="18"/>
      <c r="H105" s="18"/>
      <c r="I105" s="18"/>
      <c r="J105" s="18"/>
      <c r="K105" s="23"/>
    </row>
    <row r="106" spans="1:11" ht="15" customHeight="1">
      <c r="A106" s="1" t="s">
        <v>33</v>
      </c>
      <c r="B106" s="12" t="s">
        <v>90</v>
      </c>
      <c r="C106" s="19">
        <f aca="true" t="shared" si="28" ref="C106:C117">D106+E106</f>
        <v>41</v>
      </c>
      <c r="D106" s="18">
        <v>22</v>
      </c>
      <c r="E106" s="20">
        <v>19</v>
      </c>
      <c r="F106" s="21">
        <v>3</v>
      </c>
      <c r="G106" s="18">
        <v>1815</v>
      </c>
      <c r="H106" s="18">
        <v>1539</v>
      </c>
      <c r="I106" s="22">
        <f aca="true" t="shared" si="29" ref="I106:I117">G106/D106</f>
        <v>82.5</v>
      </c>
      <c r="J106" s="22">
        <f aca="true" t="shared" si="30" ref="J106:J117">H106/D106</f>
        <v>69.95454545454545</v>
      </c>
      <c r="K106" s="23">
        <f>G106-H106</f>
        <v>276</v>
      </c>
    </row>
    <row r="107" spans="1:11" ht="15" customHeight="1">
      <c r="A107" s="1" t="s">
        <v>33</v>
      </c>
      <c r="B107" s="14" t="s">
        <v>101</v>
      </c>
      <c r="C107" s="19">
        <f t="shared" si="28"/>
        <v>41</v>
      </c>
      <c r="D107" s="18">
        <v>22</v>
      </c>
      <c r="E107" s="20">
        <v>19</v>
      </c>
      <c r="F107" s="21">
        <v>3</v>
      </c>
      <c r="G107" s="18">
        <v>1921</v>
      </c>
      <c r="H107" s="18">
        <v>1590</v>
      </c>
      <c r="I107" s="22">
        <f t="shared" si="29"/>
        <v>87.31818181818181</v>
      </c>
      <c r="J107" s="22">
        <f t="shared" si="30"/>
        <v>72.27272727272727</v>
      </c>
      <c r="K107" s="23">
        <f aca="true" t="shared" si="31" ref="K107:K117">G107-H107</f>
        <v>331</v>
      </c>
    </row>
    <row r="108" spans="1:11" ht="15" customHeight="1">
      <c r="A108" s="1" t="s">
        <v>33</v>
      </c>
      <c r="B108" s="5" t="s">
        <v>105</v>
      </c>
      <c r="C108" s="19">
        <f t="shared" si="28"/>
        <v>40</v>
      </c>
      <c r="D108" s="18">
        <v>22</v>
      </c>
      <c r="E108" s="20">
        <v>18</v>
      </c>
      <c r="F108" s="21">
        <v>4</v>
      </c>
      <c r="G108" s="18">
        <v>1846</v>
      </c>
      <c r="H108" s="18">
        <v>1640</v>
      </c>
      <c r="I108" s="22">
        <f t="shared" si="29"/>
        <v>83.9090909090909</v>
      </c>
      <c r="J108" s="22">
        <f t="shared" si="30"/>
        <v>74.54545454545455</v>
      </c>
      <c r="K108" s="23">
        <f t="shared" si="31"/>
        <v>206</v>
      </c>
    </row>
    <row r="109" spans="1:11" ht="15" customHeight="1">
      <c r="A109" s="1" t="s">
        <v>33</v>
      </c>
      <c r="B109" s="14" t="s">
        <v>109</v>
      </c>
      <c r="C109" s="19">
        <f t="shared" si="28"/>
        <v>37</v>
      </c>
      <c r="D109" s="18">
        <v>22</v>
      </c>
      <c r="E109" s="20">
        <v>15</v>
      </c>
      <c r="F109" s="21" t="s">
        <v>9</v>
      </c>
      <c r="G109" s="18">
        <v>1863</v>
      </c>
      <c r="H109" s="18">
        <v>1684</v>
      </c>
      <c r="I109" s="22">
        <f t="shared" si="29"/>
        <v>84.68181818181819</v>
      </c>
      <c r="J109" s="22">
        <f t="shared" si="30"/>
        <v>76.54545454545455</v>
      </c>
      <c r="K109" s="23">
        <f t="shared" si="31"/>
        <v>179</v>
      </c>
    </row>
    <row r="110" spans="1:11" ht="15" customHeight="1">
      <c r="A110" s="1" t="s">
        <v>33</v>
      </c>
      <c r="B110" s="14" t="s">
        <v>97</v>
      </c>
      <c r="C110" s="19">
        <f t="shared" si="28"/>
        <v>35</v>
      </c>
      <c r="D110" s="18">
        <v>22</v>
      </c>
      <c r="E110" s="20">
        <v>13</v>
      </c>
      <c r="F110" s="21">
        <v>9</v>
      </c>
      <c r="G110" s="18">
        <v>1639</v>
      </c>
      <c r="H110" s="18">
        <v>1582</v>
      </c>
      <c r="I110" s="22">
        <f t="shared" si="29"/>
        <v>74.5</v>
      </c>
      <c r="J110" s="22">
        <f t="shared" si="30"/>
        <v>71.9090909090909</v>
      </c>
      <c r="K110" s="23">
        <f t="shared" si="31"/>
        <v>57</v>
      </c>
    </row>
    <row r="111" spans="1:11" ht="15" customHeight="1">
      <c r="A111" s="1" t="s">
        <v>33</v>
      </c>
      <c r="B111" s="14" t="s">
        <v>106</v>
      </c>
      <c r="C111" s="19">
        <f t="shared" si="28"/>
        <v>32</v>
      </c>
      <c r="D111" s="18">
        <v>22</v>
      </c>
      <c r="E111" s="20">
        <v>10</v>
      </c>
      <c r="F111" s="21">
        <v>12</v>
      </c>
      <c r="G111" s="18">
        <v>1790</v>
      </c>
      <c r="H111" s="18">
        <v>1816</v>
      </c>
      <c r="I111" s="22">
        <f t="shared" si="29"/>
        <v>81.36363636363636</v>
      </c>
      <c r="J111" s="22">
        <f t="shared" si="30"/>
        <v>82.54545454545455</v>
      </c>
      <c r="K111" s="23">
        <f t="shared" si="31"/>
        <v>-26</v>
      </c>
    </row>
    <row r="112" spans="1:11" ht="15" customHeight="1">
      <c r="A112" s="1" t="s">
        <v>33</v>
      </c>
      <c r="B112" s="10" t="s">
        <v>102</v>
      </c>
      <c r="C112" s="19">
        <f t="shared" si="28"/>
        <v>32</v>
      </c>
      <c r="D112" s="18">
        <v>22</v>
      </c>
      <c r="E112" s="20">
        <v>10</v>
      </c>
      <c r="F112" s="21">
        <v>12</v>
      </c>
      <c r="G112" s="18">
        <v>1800</v>
      </c>
      <c r="H112" s="18">
        <v>1848</v>
      </c>
      <c r="I112" s="22">
        <f t="shared" si="29"/>
        <v>81.81818181818181</v>
      </c>
      <c r="J112" s="22">
        <f t="shared" si="30"/>
        <v>84</v>
      </c>
      <c r="K112" s="23">
        <f t="shared" si="31"/>
        <v>-48</v>
      </c>
    </row>
    <row r="113" spans="1:11" ht="15" customHeight="1">
      <c r="A113" s="1" t="s">
        <v>33</v>
      </c>
      <c r="B113" s="14" t="s">
        <v>115</v>
      </c>
      <c r="C113" s="19">
        <f t="shared" si="28"/>
        <v>29</v>
      </c>
      <c r="D113" s="18">
        <v>22</v>
      </c>
      <c r="E113" s="20">
        <v>7</v>
      </c>
      <c r="F113" s="21">
        <v>15</v>
      </c>
      <c r="G113" s="18">
        <v>1697</v>
      </c>
      <c r="H113" s="18">
        <v>1801</v>
      </c>
      <c r="I113" s="22">
        <f t="shared" si="29"/>
        <v>77.13636363636364</v>
      </c>
      <c r="J113" s="22">
        <f t="shared" si="30"/>
        <v>81.86363636363636</v>
      </c>
      <c r="K113" s="23">
        <f t="shared" si="31"/>
        <v>-104</v>
      </c>
    </row>
    <row r="114" spans="1:11" ht="15" customHeight="1">
      <c r="A114" s="1" t="s">
        <v>33</v>
      </c>
      <c r="B114" s="88" t="s">
        <v>160</v>
      </c>
      <c r="C114" s="19">
        <f t="shared" si="28"/>
        <v>29</v>
      </c>
      <c r="D114" s="18">
        <v>22</v>
      </c>
      <c r="E114" s="20">
        <v>7</v>
      </c>
      <c r="F114" s="21">
        <v>15</v>
      </c>
      <c r="G114" s="18">
        <v>1757</v>
      </c>
      <c r="H114" s="18">
        <v>1868</v>
      </c>
      <c r="I114" s="22">
        <f t="shared" si="29"/>
        <v>79.86363636363636</v>
      </c>
      <c r="J114" s="22">
        <f t="shared" si="30"/>
        <v>84.9090909090909</v>
      </c>
      <c r="K114" s="23">
        <f t="shared" si="31"/>
        <v>-111</v>
      </c>
    </row>
    <row r="115" spans="1:11" ht="15" customHeight="1">
      <c r="A115" s="1" t="s">
        <v>33</v>
      </c>
      <c r="B115" s="82" t="s">
        <v>107</v>
      </c>
      <c r="C115" s="19">
        <f t="shared" si="28"/>
        <v>29</v>
      </c>
      <c r="D115" s="18">
        <v>22</v>
      </c>
      <c r="E115" s="20">
        <v>7</v>
      </c>
      <c r="F115" s="21">
        <v>15</v>
      </c>
      <c r="G115" s="18">
        <v>1613</v>
      </c>
      <c r="H115" s="18">
        <v>1736</v>
      </c>
      <c r="I115" s="22">
        <f t="shared" si="29"/>
        <v>73.31818181818181</v>
      </c>
      <c r="J115" s="22">
        <f t="shared" si="30"/>
        <v>78.9090909090909</v>
      </c>
      <c r="K115" s="23">
        <f t="shared" si="31"/>
        <v>-123</v>
      </c>
    </row>
    <row r="116" spans="1:11" ht="15" customHeight="1">
      <c r="A116" s="1" t="s">
        <v>33</v>
      </c>
      <c r="B116" s="82" t="s">
        <v>161</v>
      </c>
      <c r="C116" s="19">
        <f t="shared" si="28"/>
        <v>26</v>
      </c>
      <c r="D116" s="18">
        <v>22</v>
      </c>
      <c r="E116" s="20">
        <v>4</v>
      </c>
      <c r="F116" s="21">
        <v>18</v>
      </c>
      <c r="G116" s="18">
        <v>1620</v>
      </c>
      <c r="H116" s="18">
        <v>1923</v>
      </c>
      <c r="I116" s="22">
        <f>G116/D116</f>
        <v>73.63636363636364</v>
      </c>
      <c r="J116" s="22">
        <f>H116/D116</f>
        <v>87.4090909090909</v>
      </c>
      <c r="K116" s="23">
        <f>G116-H116</f>
        <v>-303</v>
      </c>
    </row>
    <row r="117" spans="1:12" ht="15" customHeight="1">
      <c r="A117" s="1" t="s">
        <v>33</v>
      </c>
      <c r="B117" s="87" t="s">
        <v>103</v>
      </c>
      <c r="C117" s="19">
        <f t="shared" si="28"/>
        <v>25</v>
      </c>
      <c r="D117" s="18">
        <v>22</v>
      </c>
      <c r="E117" s="20">
        <v>3</v>
      </c>
      <c r="F117" s="21">
        <v>19</v>
      </c>
      <c r="G117" s="18">
        <v>1490</v>
      </c>
      <c r="H117" s="18">
        <v>1824</v>
      </c>
      <c r="I117" s="22">
        <f t="shared" si="29"/>
        <v>67.72727272727273</v>
      </c>
      <c r="J117" s="22">
        <f t="shared" si="30"/>
        <v>82.9090909090909</v>
      </c>
      <c r="K117" s="23">
        <f t="shared" si="31"/>
        <v>-334</v>
      </c>
      <c r="L117" s="29">
        <f>SUM(I105:I117)/12</f>
        <v>78.9810606060606</v>
      </c>
    </row>
    <row r="118" spans="1:11" ht="15" customHeight="1">
      <c r="A118" s="1"/>
      <c r="B118" s="10"/>
      <c r="C118" s="19"/>
      <c r="D118" s="18"/>
      <c r="E118" s="20"/>
      <c r="F118" s="21"/>
      <c r="G118" s="18"/>
      <c r="H118" s="18"/>
      <c r="I118" s="18"/>
      <c r="J118" s="18"/>
      <c r="K118" s="23"/>
    </row>
    <row r="119" spans="1:11" ht="15" customHeight="1">
      <c r="A119" s="1" t="s">
        <v>34</v>
      </c>
      <c r="B119" s="12" t="s">
        <v>110</v>
      </c>
      <c r="C119" s="19">
        <f aca="true" t="shared" si="32" ref="C119:C130">D119+E119</f>
        <v>43</v>
      </c>
      <c r="D119" s="18">
        <v>22</v>
      </c>
      <c r="E119" s="20">
        <v>21</v>
      </c>
      <c r="F119" s="21">
        <v>1</v>
      </c>
      <c r="G119" s="18">
        <v>1962</v>
      </c>
      <c r="H119" s="18">
        <v>1579</v>
      </c>
      <c r="I119" s="22">
        <f aca="true" t="shared" si="33" ref="I119:I130">G119/D119</f>
        <v>89.18181818181819</v>
      </c>
      <c r="J119" s="22">
        <f aca="true" t="shared" si="34" ref="J119:J130">H119/D119</f>
        <v>71.77272727272727</v>
      </c>
      <c r="K119" s="23">
        <f>G119-H119</f>
        <v>383</v>
      </c>
    </row>
    <row r="120" spans="1:11" ht="15" customHeight="1">
      <c r="A120" s="1" t="s">
        <v>34</v>
      </c>
      <c r="B120" s="14" t="s">
        <v>118</v>
      </c>
      <c r="C120" s="19">
        <f t="shared" si="32"/>
        <v>40</v>
      </c>
      <c r="D120" s="18">
        <v>22</v>
      </c>
      <c r="E120" s="20">
        <v>18</v>
      </c>
      <c r="F120" s="21">
        <v>4</v>
      </c>
      <c r="G120" s="18">
        <v>1699</v>
      </c>
      <c r="H120" s="18">
        <v>1516</v>
      </c>
      <c r="I120" s="22">
        <f t="shared" si="33"/>
        <v>77.22727272727273</v>
      </c>
      <c r="J120" s="22">
        <f t="shared" si="34"/>
        <v>68.9090909090909</v>
      </c>
      <c r="K120" s="23">
        <f aca="true" t="shared" si="35" ref="K120:K130">G120-H120</f>
        <v>183</v>
      </c>
    </row>
    <row r="121" spans="1:11" ht="15" customHeight="1">
      <c r="A121" s="1" t="s">
        <v>34</v>
      </c>
      <c r="B121" s="14" t="s">
        <v>111</v>
      </c>
      <c r="C121" s="19">
        <f t="shared" si="32"/>
        <v>40</v>
      </c>
      <c r="D121" s="18">
        <v>22</v>
      </c>
      <c r="E121" s="20">
        <v>18</v>
      </c>
      <c r="F121" s="21">
        <v>4</v>
      </c>
      <c r="G121" s="18">
        <v>1805</v>
      </c>
      <c r="H121" s="18">
        <v>1526</v>
      </c>
      <c r="I121" s="22">
        <f t="shared" si="33"/>
        <v>82.04545454545455</v>
      </c>
      <c r="J121" s="22">
        <f t="shared" si="34"/>
        <v>69.36363636363636</v>
      </c>
      <c r="K121" s="23">
        <f t="shared" si="35"/>
        <v>279</v>
      </c>
    </row>
    <row r="122" spans="1:11" ht="15" customHeight="1">
      <c r="A122" s="1" t="s">
        <v>34</v>
      </c>
      <c r="B122" s="14" t="s">
        <v>154</v>
      </c>
      <c r="C122" s="19">
        <f t="shared" si="32"/>
        <v>36</v>
      </c>
      <c r="D122" s="18">
        <v>22</v>
      </c>
      <c r="E122" s="20">
        <v>14</v>
      </c>
      <c r="F122" s="21">
        <v>8</v>
      </c>
      <c r="G122" s="18">
        <v>1680</v>
      </c>
      <c r="H122" s="18">
        <v>1642</v>
      </c>
      <c r="I122" s="22">
        <f t="shared" si="33"/>
        <v>76.36363636363636</v>
      </c>
      <c r="J122" s="22">
        <f t="shared" si="34"/>
        <v>74.63636363636364</v>
      </c>
      <c r="K122" s="23">
        <f t="shared" si="35"/>
        <v>38</v>
      </c>
    </row>
    <row r="123" spans="1:11" ht="15" customHeight="1">
      <c r="A123" s="1" t="s">
        <v>34</v>
      </c>
      <c r="B123" s="14" t="s">
        <v>113</v>
      </c>
      <c r="C123" s="19">
        <f t="shared" si="32"/>
        <v>35</v>
      </c>
      <c r="D123" s="18">
        <v>22</v>
      </c>
      <c r="E123" s="20">
        <v>13</v>
      </c>
      <c r="F123" s="21">
        <v>9</v>
      </c>
      <c r="G123" s="18">
        <v>1837</v>
      </c>
      <c r="H123" s="18">
        <v>1792</v>
      </c>
      <c r="I123" s="22">
        <f t="shared" si="33"/>
        <v>83.5</v>
      </c>
      <c r="J123" s="22">
        <f t="shared" si="34"/>
        <v>81.45454545454545</v>
      </c>
      <c r="K123" s="23">
        <f t="shared" si="35"/>
        <v>45</v>
      </c>
    </row>
    <row r="124" spans="1:11" ht="15" customHeight="1">
      <c r="A124" s="1" t="s">
        <v>34</v>
      </c>
      <c r="B124" s="14" t="s">
        <v>112</v>
      </c>
      <c r="C124" s="19">
        <f t="shared" si="32"/>
        <v>33</v>
      </c>
      <c r="D124" s="18">
        <v>22</v>
      </c>
      <c r="E124" s="20">
        <v>11</v>
      </c>
      <c r="F124" s="21">
        <v>11</v>
      </c>
      <c r="G124" s="18">
        <v>1805</v>
      </c>
      <c r="H124" s="18">
        <v>1770</v>
      </c>
      <c r="I124" s="22">
        <f t="shared" si="33"/>
        <v>82.04545454545455</v>
      </c>
      <c r="J124" s="22">
        <f t="shared" si="34"/>
        <v>80.45454545454545</v>
      </c>
      <c r="K124" s="23">
        <f t="shared" si="35"/>
        <v>35</v>
      </c>
    </row>
    <row r="125" spans="1:11" ht="15" customHeight="1">
      <c r="A125" s="1" t="s">
        <v>34</v>
      </c>
      <c r="B125" s="88" t="s">
        <v>155</v>
      </c>
      <c r="C125" s="19">
        <f t="shared" si="32"/>
        <v>32</v>
      </c>
      <c r="D125" s="18">
        <v>22</v>
      </c>
      <c r="E125" s="20">
        <v>10</v>
      </c>
      <c r="F125" s="21">
        <v>12</v>
      </c>
      <c r="G125" s="18">
        <v>1707</v>
      </c>
      <c r="H125" s="18">
        <v>1712</v>
      </c>
      <c r="I125" s="22">
        <f t="shared" si="33"/>
        <v>77.5909090909091</v>
      </c>
      <c r="J125" s="22">
        <f t="shared" si="34"/>
        <v>77.81818181818181</v>
      </c>
      <c r="K125" s="23">
        <f t="shared" si="35"/>
        <v>-5</v>
      </c>
    </row>
    <row r="126" spans="1:11" ht="15" customHeight="1">
      <c r="A126" s="1" t="s">
        <v>34</v>
      </c>
      <c r="B126" s="80" t="s">
        <v>156</v>
      </c>
      <c r="C126" s="19">
        <f t="shared" si="32"/>
        <v>30</v>
      </c>
      <c r="D126" s="18">
        <v>22</v>
      </c>
      <c r="E126" s="20">
        <v>8</v>
      </c>
      <c r="F126" s="21">
        <v>14</v>
      </c>
      <c r="G126" s="18">
        <v>1780</v>
      </c>
      <c r="H126" s="18">
        <v>1820</v>
      </c>
      <c r="I126" s="22">
        <f t="shared" si="33"/>
        <v>80.9090909090909</v>
      </c>
      <c r="J126" s="22">
        <f t="shared" si="34"/>
        <v>82.72727272727273</v>
      </c>
      <c r="K126" s="23">
        <f t="shared" si="35"/>
        <v>-40</v>
      </c>
    </row>
    <row r="127" spans="1:11" ht="15" customHeight="1">
      <c r="A127" s="1" t="s">
        <v>34</v>
      </c>
      <c r="B127" s="88" t="s">
        <v>157</v>
      </c>
      <c r="C127" s="19">
        <f t="shared" si="32"/>
        <v>28</v>
      </c>
      <c r="D127" s="18">
        <v>22</v>
      </c>
      <c r="E127" s="20">
        <v>6</v>
      </c>
      <c r="F127" s="21">
        <v>16</v>
      </c>
      <c r="G127" s="18">
        <v>1643</v>
      </c>
      <c r="H127" s="18">
        <v>1732</v>
      </c>
      <c r="I127" s="22">
        <f t="shared" si="33"/>
        <v>74.68181818181819</v>
      </c>
      <c r="J127" s="22">
        <f t="shared" si="34"/>
        <v>78.72727272727273</v>
      </c>
      <c r="K127" s="23">
        <f t="shared" si="35"/>
        <v>-89</v>
      </c>
    </row>
    <row r="128" spans="1:11" ht="15" customHeight="1">
      <c r="A128" s="1" t="s">
        <v>34</v>
      </c>
      <c r="B128" s="82" t="s">
        <v>114</v>
      </c>
      <c r="C128" s="19">
        <f t="shared" si="32"/>
        <v>28</v>
      </c>
      <c r="D128" s="18">
        <v>22</v>
      </c>
      <c r="E128" s="20">
        <v>6</v>
      </c>
      <c r="F128" s="21">
        <v>16</v>
      </c>
      <c r="G128" s="18">
        <v>1554</v>
      </c>
      <c r="H128" s="18">
        <v>1769</v>
      </c>
      <c r="I128" s="22">
        <f t="shared" si="33"/>
        <v>70.63636363636364</v>
      </c>
      <c r="J128" s="22">
        <f t="shared" si="34"/>
        <v>80.4090909090909</v>
      </c>
      <c r="K128" s="23">
        <f t="shared" si="35"/>
        <v>-215</v>
      </c>
    </row>
    <row r="129" spans="1:11" ht="15" customHeight="1">
      <c r="A129" s="1" t="s">
        <v>34</v>
      </c>
      <c r="B129" s="90" t="s">
        <v>158</v>
      </c>
      <c r="C129" s="19">
        <f t="shared" si="32"/>
        <v>28</v>
      </c>
      <c r="D129" s="18">
        <v>22</v>
      </c>
      <c r="E129" s="20">
        <v>6</v>
      </c>
      <c r="F129" s="21">
        <v>16</v>
      </c>
      <c r="G129" s="18">
        <v>1585</v>
      </c>
      <c r="H129" s="18">
        <v>1777</v>
      </c>
      <c r="I129" s="22">
        <f t="shared" si="33"/>
        <v>72.04545454545455</v>
      </c>
      <c r="J129" s="22">
        <f t="shared" si="34"/>
        <v>80.77272727272727</v>
      </c>
      <c r="K129" s="23">
        <f t="shared" si="35"/>
        <v>-192</v>
      </c>
    </row>
    <row r="130" spans="1:12" ht="15" customHeight="1">
      <c r="A130" s="1" t="s">
        <v>34</v>
      </c>
      <c r="B130" s="13" t="s">
        <v>159</v>
      </c>
      <c r="C130" s="19">
        <f t="shared" si="32"/>
        <v>23</v>
      </c>
      <c r="D130" s="18">
        <v>22</v>
      </c>
      <c r="E130" s="20">
        <v>1</v>
      </c>
      <c r="F130" s="21">
        <v>21</v>
      </c>
      <c r="G130" s="18">
        <v>1413</v>
      </c>
      <c r="H130" s="18">
        <v>1835</v>
      </c>
      <c r="I130" s="22">
        <f t="shared" si="33"/>
        <v>64.22727272727273</v>
      </c>
      <c r="J130" s="22">
        <f t="shared" si="34"/>
        <v>83.4090909090909</v>
      </c>
      <c r="K130" s="23">
        <f t="shared" si="35"/>
        <v>-422</v>
      </c>
      <c r="L130" s="29">
        <f>SUM(I119:I130)/12</f>
        <v>77.53787878787878</v>
      </c>
    </row>
    <row r="131" spans="1:11" ht="15" customHeight="1">
      <c r="A131" s="1"/>
      <c r="B131" s="10"/>
      <c r="C131" s="19"/>
      <c r="D131" s="18"/>
      <c r="E131" s="20"/>
      <c r="F131" s="21"/>
      <c r="G131" s="18"/>
      <c r="H131" s="18"/>
      <c r="I131" s="18"/>
      <c r="J131" s="18"/>
      <c r="K131" s="23"/>
    </row>
    <row r="132" spans="1:11" ht="15" customHeight="1">
      <c r="A132" s="1" t="s">
        <v>35</v>
      </c>
      <c r="B132" s="12" t="s">
        <v>149</v>
      </c>
      <c r="C132" s="19">
        <f aca="true" t="shared" si="36" ref="C132:C143">D132+E132</f>
        <v>40</v>
      </c>
      <c r="D132" s="18">
        <v>22</v>
      </c>
      <c r="E132" s="20">
        <v>18</v>
      </c>
      <c r="F132" s="21">
        <v>4</v>
      </c>
      <c r="G132" s="18">
        <v>1658</v>
      </c>
      <c r="H132" s="18">
        <v>1415</v>
      </c>
      <c r="I132" s="22">
        <f aca="true" t="shared" si="37" ref="I132:I143">G132/D132</f>
        <v>75.36363636363636</v>
      </c>
      <c r="J132" s="22">
        <f aca="true" t="shared" si="38" ref="J132:J143">H132/D132</f>
        <v>64.31818181818181</v>
      </c>
      <c r="K132" s="23">
        <f>G132-H132</f>
        <v>243</v>
      </c>
    </row>
    <row r="133" spans="1:11" ht="15" customHeight="1">
      <c r="A133" s="1" t="s">
        <v>35</v>
      </c>
      <c r="B133" s="14" t="s">
        <v>38</v>
      </c>
      <c r="C133" s="19">
        <f t="shared" si="36"/>
        <v>37</v>
      </c>
      <c r="D133" s="18">
        <v>22</v>
      </c>
      <c r="E133" s="20">
        <v>15</v>
      </c>
      <c r="F133" s="21">
        <v>7</v>
      </c>
      <c r="G133" s="18">
        <v>1828</v>
      </c>
      <c r="H133" s="18">
        <v>1687</v>
      </c>
      <c r="I133" s="22">
        <f t="shared" si="37"/>
        <v>83.0909090909091</v>
      </c>
      <c r="J133" s="22">
        <f t="shared" si="38"/>
        <v>76.68181818181819</v>
      </c>
      <c r="K133" s="23">
        <f aca="true" t="shared" si="39" ref="K133:K143">G133-H133</f>
        <v>141</v>
      </c>
    </row>
    <row r="134" spans="1:11" ht="15" customHeight="1">
      <c r="A134" s="1" t="s">
        <v>35</v>
      </c>
      <c r="B134" s="10" t="s">
        <v>117</v>
      </c>
      <c r="C134" s="19">
        <f t="shared" si="36"/>
        <v>37</v>
      </c>
      <c r="D134" s="18">
        <v>22</v>
      </c>
      <c r="E134" s="20">
        <v>15</v>
      </c>
      <c r="F134" s="21">
        <v>7</v>
      </c>
      <c r="G134" s="18">
        <v>1885</v>
      </c>
      <c r="H134" s="18">
        <v>1749</v>
      </c>
      <c r="I134" s="22">
        <f t="shared" si="37"/>
        <v>85.68181818181819</v>
      </c>
      <c r="J134" s="22">
        <f t="shared" si="38"/>
        <v>79.5</v>
      </c>
      <c r="K134" s="23">
        <f t="shared" si="39"/>
        <v>136</v>
      </c>
    </row>
    <row r="135" spans="1:11" ht="15" customHeight="1">
      <c r="A135" s="1" t="s">
        <v>35</v>
      </c>
      <c r="B135" s="85" t="s">
        <v>150</v>
      </c>
      <c r="C135" s="19">
        <f t="shared" si="36"/>
        <v>36</v>
      </c>
      <c r="D135" s="18">
        <v>22</v>
      </c>
      <c r="E135" s="20">
        <v>14</v>
      </c>
      <c r="F135" s="21">
        <v>8</v>
      </c>
      <c r="G135" s="18">
        <v>1611</v>
      </c>
      <c r="H135" s="18">
        <v>1540</v>
      </c>
      <c r="I135" s="22">
        <f t="shared" si="37"/>
        <v>73.22727272727273</v>
      </c>
      <c r="J135" s="22">
        <f t="shared" si="38"/>
        <v>70</v>
      </c>
      <c r="K135" s="23">
        <f t="shared" si="39"/>
        <v>71</v>
      </c>
    </row>
    <row r="136" spans="1:11" ht="15" customHeight="1">
      <c r="A136" s="1" t="s">
        <v>35</v>
      </c>
      <c r="B136" s="80" t="s">
        <v>151</v>
      </c>
      <c r="C136" s="19">
        <f t="shared" si="36"/>
        <v>34</v>
      </c>
      <c r="D136" s="18">
        <v>22</v>
      </c>
      <c r="E136" s="20">
        <v>12</v>
      </c>
      <c r="F136" s="21">
        <v>10</v>
      </c>
      <c r="G136" s="18">
        <v>1807</v>
      </c>
      <c r="H136" s="18">
        <v>1673</v>
      </c>
      <c r="I136" s="22">
        <f t="shared" si="37"/>
        <v>82.13636363636364</v>
      </c>
      <c r="J136" s="22">
        <f t="shared" si="38"/>
        <v>76.04545454545455</v>
      </c>
      <c r="K136" s="23">
        <f t="shared" si="39"/>
        <v>134</v>
      </c>
    </row>
    <row r="137" spans="1:11" ht="15" customHeight="1">
      <c r="A137" s="1" t="s">
        <v>35</v>
      </c>
      <c r="B137" s="10" t="s">
        <v>120</v>
      </c>
      <c r="C137" s="19">
        <f t="shared" si="36"/>
        <v>34</v>
      </c>
      <c r="D137" s="18">
        <v>22</v>
      </c>
      <c r="E137" s="20">
        <v>12</v>
      </c>
      <c r="F137" s="21">
        <v>10</v>
      </c>
      <c r="G137" s="18">
        <v>1751</v>
      </c>
      <c r="H137" s="18">
        <v>1750</v>
      </c>
      <c r="I137" s="22">
        <f t="shared" si="37"/>
        <v>79.5909090909091</v>
      </c>
      <c r="J137" s="22">
        <f t="shared" si="38"/>
        <v>79.54545454545455</v>
      </c>
      <c r="K137" s="23">
        <f t="shared" si="39"/>
        <v>1</v>
      </c>
    </row>
    <row r="138" spans="1:11" ht="15" customHeight="1">
      <c r="A138" s="1" t="s">
        <v>35</v>
      </c>
      <c r="B138" s="88" t="s">
        <v>152</v>
      </c>
      <c r="C138" s="19">
        <f t="shared" si="36"/>
        <v>33</v>
      </c>
      <c r="D138" s="18">
        <v>22</v>
      </c>
      <c r="E138" s="20">
        <v>11</v>
      </c>
      <c r="F138" s="21">
        <v>11</v>
      </c>
      <c r="G138" s="18">
        <v>1592</v>
      </c>
      <c r="H138" s="18">
        <v>1680</v>
      </c>
      <c r="I138" s="22">
        <f t="shared" si="37"/>
        <v>72.36363636363636</v>
      </c>
      <c r="J138" s="22">
        <f t="shared" si="38"/>
        <v>76.36363636363636</v>
      </c>
      <c r="K138" s="23">
        <f t="shared" si="39"/>
        <v>-88</v>
      </c>
    </row>
    <row r="139" spans="1:11" ht="15" customHeight="1">
      <c r="A139" s="1" t="s">
        <v>35</v>
      </c>
      <c r="B139" s="14" t="s">
        <v>119</v>
      </c>
      <c r="C139" s="19">
        <f t="shared" si="36"/>
        <v>32</v>
      </c>
      <c r="D139" s="18">
        <v>22</v>
      </c>
      <c r="E139" s="20">
        <v>10</v>
      </c>
      <c r="F139" s="21">
        <v>12</v>
      </c>
      <c r="G139" s="18">
        <v>1653</v>
      </c>
      <c r="H139" s="18">
        <v>1623</v>
      </c>
      <c r="I139" s="22">
        <f t="shared" si="37"/>
        <v>75.13636363636364</v>
      </c>
      <c r="J139" s="22">
        <f t="shared" si="38"/>
        <v>73.77272727272727</v>
      </c>
      <c r="K139" s="23">
        <f t="shared" si="39"/>
        <v>30</v>
      </c>
    </row>
    <row r="140" spans="1:11" ht="15" customHeight="1">
      <c r="A140" s="1" t="s">
        <v>35</v>
      </c>
      <c r="B140" s="17" t="s">
        <v>41</v>
      </c>
      <c r="C140" s="19">
        <f t="shared" si="36"/>
        <v>32</v>
      </c>
      <c r="D140" s="18">
        <v>22</v>
      </c>
      <c r="E140" s="20">
        <v>10</v>
      </c>
      <c r="F140" s="21">
        <v>12</v>
      </c>
      <c r="G140" s="18">
        <v>1615</v>
      </c>
      <c r="H140" s="18">
        <v>1617</v>
      </c>
      <c r="I140" s="22">
        <f t="shared" si="37"/>
        <v>73.4090909090909</v>
      </c>
      <c r="J140" s="22">
        <f t="shared" si="38"/>
        <v>73.5</v>
      </c>
      <c r="K140" s="23">
        <f t="shared" si="39"/>
        <v>-2</v>
      </c>
    </row>
    <row r="141" spans="1:11" ht="15" customHeight="1">
      <c r="A141" s="1" t="s">
        <v>35</v>
      </c>
      <c r="B141" s="82" t="s">
        <v>42</v>
      </c>
      <c r="C141" s="19">
        <f t="shared" si="36"/>
        <v>32</v>
      </c>
      <c r="D141" s="18">
        <v>22</v>
      </c>
      <c r="E141" s="20">
        <v>10</v>
      </c>
      <c r="F141" s="21">
        <v>12</v>
      </c>
      <c r="G141" s="18">
        <v>1516</v>
      </c>
      <c r="H141" s="18">
        <v>1576</v>
      </c>
      <c r="I141" s="22">
        <f t="shared" si="37"/>
        <v>68.9090909090909</v>
      </c>
      <c r="J141" s="22">
        <f t="shared" si="38"/>
        <v>71.63636363636364</v>
      </c>
      <c r="K141" s="23">
        <f t="shared" si="39"/>
        <v>-60</v>
      </c>
    </row>
    <row r="142" spans="1:11" ht="15" customHeight="1">
      <c r="A142" s="1" t="s">
        <v>35</v>
      </c>
      <c r="B142" s="82" t="s">
        <v>40</v>
      </c>
      <c r="C142" s="19">
        <f t="shared" si="36"/>
        <v>26</v>
      </c>
      <c r="D142" s="18">
        <v>22</v>
      </c>
      <c r="E142" s="20">
        <v>4</v>
      </c>
      <c r="F142" s="21">
        <v>18</v>
      </c>
      <c r="G142" s="18">
        <v>1555</v>
      </c>
      <c r="H142" s="18">
        <v>1816</v>
      </c>
      <c r="I142" s="22">
        <f t="shared" si="37"/>
        <v>70.68181818181819</v>
      </c>
      <c r="J142" s="22">
        <f t="shared" si="38"/>
        <v>82.54545454545455</v>
      </c>
      <c r="K142" s="23">
        <f t="shared" si="39"/>
        <v>-261</v>
      </c>
    </row>
    <row r="143" spans="1:12" ht="15" customHeight="1">
      <c r="A143" s="1" t="s">
        <v>35</v>
      </c>
      <c r="B143" s="13" t="s">
        <v>153</v>
      </c>
      <c r="C143" s="19">
        <f t="shared" si="36"/>
        <v>23</v>
      </c>
      <c r="D143" s="18">
        <v>22</v>
      </c>
      <c r="E143" s="20">
        <v>1</v>
      </c>
      <c r="F143" s="21">
        <v>21</v>
      </c>
      <c r="G143" s="18">
        <v>1360</v>
      </c>
      <c r="H143" s="18">
        <v>1705</v>
      </c>
      <c r="I143" s="22">
        <f t="shared" si="37"/>
        <v>61.81818181818182</v>
      </c>
      <c r="J143" s="22">
        <f t="shared" si="38"/>
        <v>77.5</v>
      </c>
      <c r="K143" s="23">
        <f t="shared" si="39"/>
        <v>-345</v>
      </c>
      <c r="L143" s="29">
        <f>SUM(I132:I143)/12</f>
        <v>75.11742424242424</v>
      </c>
    </row>
    <row r="144" spans="1:11" ht="15" customHeight="1">
      <c r="A144" s="1"/>
      <c r="B144" s="10"/>
      <c r="C144" s="19"/>
      <c r="D144" s="18"/>
      <c r="E144" s="20"/>
      <c r="F144" s="21"/>
      <c r="G144" s="18"/>
      <c r="H144" s="18"/>
      <c r="I144" s="18"/>
      <c r="J144" s="18"/>
      <c r="K144" s="23"/>
    </row>
    <row r="145" spans="1:11" ht="15" customHeight="1">
      <c r="A145" s="1" t="s">
        <v>36</v>
      </c>
      <c r="B145" s="12" t="s">
        <v>45</v>
      </c>
      <c r="C145" s="19">
        <f aca="true" t="shared" si="40" ref="C145:C156">D145+E145</f>
        <v>40</v>
      </c>
      <c r="D145" s="18">
        <v>22</v>
      </c>
      <c r="E145" s="20">
        <v>18</v>
      </c>
      <c r="F145" s="21">
        <v>4</v>
      </c>
      <c r="G145" s="18">
        <v>1832</v>
      </c>
      <c r="H145" s="18">
        <v>1520</v>
      </c>
      <c r="I145" s="22">
        <f aca="true" t="shared" si="41" ref="I145:I156">G145/D145</f>
        <v>83.27272727272727</v>
      </c>
      <c r="J145" s="22">
        <f aca="true" t="shared" si="42" ref="J145:J156">H145/D145</f>
        <v>69.0909090909091</v>
      </c>
      <c r="K145" s="23">
        <f>G145-H145</f>
        <v>312</v>
      </c>
    </row>
    <row r="146" spans="1:11" ht="15" customHeight="1">
      <c r="A146" s="1" t="s">
        <v>36</v>
      </c>
      <c r="B146" s="10" t="s">
        <v>116</v>
      </c>
      <c r="C146" s="19">
        <f t="shared" si="40"/>
        <v>37</v>
      </c>
      <c r="D146" s="18">
        <v>22</v>
      </c>
      <c r="E146" s="20">
        <v>15</v>
      </c>
      <c r="F146" s="21">
        <v>7</v>
      </c>
      <c r="G146" s="18">
        <v>1820</v>
      </c>
      <c r="H146" s="18">
        <v>1677</v>
      </c>
      <c r="I146" s="22">
        <f t="shared" si="41"/>
        <v>82.72727272727273</v>
      </c>
      <c r="J146" s="22">
        <f t="shared" si="42"/>
        <v>76.22727272727273</v>
      </c>
      <c r="K146" s="23">
        <f aca="true" t="shared" si="43" ref="K146:K156">G146-H146</f>
        <v>143</v>
      </c>
    </row>
    <row r="147" spans="1:11" ht="15" customHeight="1">
      <c r="A147" s="1" t="s">
        <v>36</v>
      </c>
      <c r="B147" s="5" t="s">
        <v>44</v>
      </c>
      <c r="C147" s="19">
        <f t="shared" si="40"/>
        <v>37</v>
      </c>
      <c r="D147" s="18">
        <v>22</v>
      </c>
      <c r="E147" s="20">
        <v>15</v>
      </c>
      <c r="F147" s="21" t="s">
        <v>9</v>
      </c>
      <c r="G147" s="18">
        <v>1833</v>
      </c>
      <c r="H147" s="18">
        <v>1687</v>
      </c>
      <c r="I147" s="22">
        <f t="shared" si="41"/>
        <v>83.31818181818181</v>
      </c>
      <c r="J147" s="22">
        <f t="shared" si="42"/>
        <v>76.68181818181819</v>
      </c>
      <c r="K147" s="23">
        <f t="shared" si="43"/>
        <v>146</v>
      </c>
    </row>
    <row r="148" spans="1:11" ht="15" customHeight="1">
      <c r="A148" s="1" t="s">
        <v>36</v>
      </c>
      <c r="B148" s="17" t="s">
        <v>121</v>
      </c>
      <c r="C148" s="19">
        <f t="shared" si="40"/>
        <v>36</v>
      </c>
      <c r="D148" s="18">
        <v>22</v>
      </c>
      <c r="E148" s="20">
        <v>14</v>
      </c>
      <c r="F148" s="21">
        <v>8</v>
      </c>
      <c r="G148" s="18">
        <v>1769</v>
      </c>
      <c r="H148" s="18">
        <v>1739</v>
      </c>
      <c r="I148" s="22">
        <f t="shared" si="41"/>
        <v>80.4090909090909</v>
      </c>
      <c r="J148" s="22">
        <f t="shared" si="42"/>
        <v>79.04545454545455</v>
      </c>
      <c r="K148" s="23">
        <f t="shared" si="43"/>
        <v>30</v>
      </c>
    </row>
    <row r="149" spans="1:11" ht="15" customHeight="1">
      <c r="A149" s="1" t="s">
        <v>36</v>
      </c>
      <c r="B149" s="14" t="s">
        <v>37</v>
      </c>
      <c r="C149" s="19">
        <f t="shared" si="40"/>
        <v>34</v>
      </c>
      <c r="D149" s="18">
        <v>22</v>
      </c>
      <c r="E149" s="20">
        <v>12</v>
      </c>
      <c r="F149" s="21">
        <v>10</v>
      </c>
      <c r="G149" s="18">
        <v>1628</v>
      </c>
      <c r="H149" s="18">
        <v>1595</v>
      </c>
      <c r="I149" s="22">
        <f t="shared" si="41"/>
        <v>74</v>
      </c>
      <c r="J149" s="22">
        <f t="shared" si="42"/>
        <v>72.5</v>
      </c>
      <c r="K149" s="23">
        <f t="shared" si="43"/>
        <v>33</v>
      </c>
    </row>
    <row r="150" spans="1:11" ht="15" customHeight="1">
      <c r="A150" s="1" t="s">
        <v>36</v>
      </c>
      <c r="B150" s="88" t="s">
        <v>144</v>
      </c>
      <c r="C150" s="19">
        <f t="shared" si="40"/>
        <v>33</v>
      </c>
      <c r="D150" s="18">
        <v>22</v>
      </c>
      <c r="E150" s="20">
        <v>11</v>
      </c>
      <c r="F150" s="21">
        <v>11</v>
      </c>
      <c r="G150" s="18">
        <v>1725</v>
      </c>
      <c r="H150" s="18">
        <v>1692</v>
      </c>
      <c r="I150" s="22">
        <f t="shared" si="41"/>
        <v>78.4090909090909</v>
      </c>
      <c r="J150" s="22">
        <f t="shared" si="42"/>
        <v>76.9090909090909</v>
      </c>
      <c r="K150" s="23">
        <f t="shared" si="43"/>
        <v>33</v>
      </c>
    </row>
    <row r="151" spans="1:11" ht="15" customHeight="1">
      <c r="A151" s="1" t="s">
        <v>36</v>
      </c>
      <c r="B151" s="14" t="s">
        <v>39</v>
      </c>
      <c r="C151" s="19">
        <f t="shared" si="40"/>
        <v>32</v>
      </c>
      <c r="D151" s="18">
        <v>22</v>
      </c>
      <c r="E151" s="20">
        <v>10</v>
      </c>
      <c r="F151" s="21">
        <v>12</v>
      </c>
      <c r="G151" s="18">
        <v>1643</v>
      </c>
      <c r="H151" s="18">
        <v>1688</v>
      </c>
      <c r="I151" s="22">
        <f t="shared" si="41"/>
        <v>74.68181818181819</v>
      </c>
      <c r="J151" s="22">
        <f t="shared" si="42"/>
        <v>76.72727272727273</v>
      </c>
      <c r="K151" s="23">
        <f t="shared" si="43"/>
        <v>-45</v>
      </c>
    </row>
    <row r="152" spans="1:11" ht="15" customHeight="1">
      <c r="A152" s="1" t="s">
        <v>36</v>
      </c>
      <c r="B152" s="88" t="s">
        <v>145</v>
      </c>
      <c r="C152" s="19">
        <f t="shared" si="40"/>
        <v>32</v>
      </c>
      <c r="D152" s="18">
        <v>22</v>
      </c>
      <c r="E152" s="20">
        <v>10</v>
      </c>
      <c r="F152" s="21">
        <v>12</v>
      </c>
      <c r="G152" s="18">
        <v>1762</v>
      </c>
      <c r="H152" s="18">
        <v>1708</v>
      </c>
      <c r="I152" s="22">
        <f t="shared" si="41"/>
        <v>80.0909090909091</v>
      </c>
      <c r="J152" s="22">
        <f t="shared" si="42"/>
        <v>77.63636363636364</v>
      </c>
      <c r="K152" s="23">
        <f t="shared" si="43"/>
        <v>54</v>
      </c>
    </row>
    <row r="153" spans="1:11" ht="15" customHeight="1">
      <c r="A153" s="1" t="s">
        <v>36</v>
      </c>
      <c r="B153" s="88" t="s">
        <v>146</v>
      </c>
      <c r="C153" s="19">
        <f t="shared" si="40"/>
        <v>32</v>
      </c>
      <c r="D153" s="18">
        <v>22</v>
      </c>
      <c r="E153" s="20">
        <v>10</v>
      </c>
      <c r="F153" s="21">
        <v>12</v>
      </c>
      <c r="G153" s="18">
        <v>1765</v>
      </c>
      <c r="H153" s="18">
        <v>1798</v>
      </c>
      <c r="I153" s="22">
        <f t="shared" si="41"/>
        <v>80.22727272727273</v>
      </c>
      <c r="J153" s="22">
        <f t="shared" si="42"/>
        <v>81.72727272727273</v>
      </c>
      <c r="K153" s="23">
        <f t="shared" si="43"/>
        <v>-33</v>
      </c>
    </row>
    <row r="154" spans="1:11" ht="15" customHeight="1">
      <c r="A154" s="1" t="s">
        <v>36</v>
      </c>
      <c r="B154" s="89" t="s">
        <v>147</v>
      </c>
      <c r="C154" s="19">
        <f t="shared" si="40"/>
        <v>30</v>
      </c>
      <c r="D154" s="18">
        <v>22</v>
      </c>
      <c r="E154" s="20">
        <v>8</v>
      </c>
      <c r="F154" s="21">
        <v>14</v>
      </c>
      <c r="G154" s="18">
        <v>1585</v>
      </c>
      <c r="H154" s="18">
        <v>1669</v>
      </c>
      <c r="I154" s="22">
        <f t="shared" si="41"/>
        <v>72.04545454545455</v>
      </c>
      <c r="J154" s="22">
        <f t="shared" si="42"/>
        <v>75.86363636363636</v>
      </c>
      <c r="K154" s="23">
        <f t="shared" si="43"/>
        <v>-84</v>
      </c>
    </row>
    <row r="155" spans="1:11" ht="15" customHeight="1">
      <c r="A155" s="1" t="s">
        <v>36</v>
      </c>
      <c r="B155" s="7" t="s">
        <v>148</v>
      </c>
      <c r="C155" s="19">
        <f t="shared" si="40"/>
        <v>28</v>
      </c>
      <c r="D155" s="18">
        <v>22</v>
      </c>
      <c r="E155" s="20">
        <v>6</v>
      </c>
      <c r="F155" s="21">
        <v>16</v>
      </c>
      <c r="G155" s="18">
        <v>1624</v>
      </c>
      <c r="H155" s="18">
        <v>1772</v>
      </c>
      <c r="I155" s="22">
        <f t="shared" si="41"/>
        <v>73.81818181818181</v>
      </c>
      <c r="J155" s="22">
        <f t="shared" si="42"/>
        <v>80.54545454545455</v>
      </c>
      <c r="K155" s="23">
        <f t="shared" si="43"/>
        <v>-148</v>
      </c>
    </row>
    <row r="156" spans="1:12" ht="15" customHeight="1">
      <c r="A156" s="1" t="s">
        <v>36</v>
      </c>
      <c r="B156" s="87" t="s">
        <v>43</v>
      </c>
      <c r="C156" s="19">
        <f t="shared" si="40"/>
        <v>25</v>
      </c>
      <c r="D156" s="18">
        <v>22</v>
      </c>
      <c r="E156" s="20">
        <v>3</v>
      </c>
      <c r="F156" s="21">
        <v>19</v>
      </c>
      <c r="G156" s="18">
        <v>1504</v>
      </c>
      <c r="H156" s="18">
        <v>1945</v>
      </c>
      <c r="I156" s="22">
        <f t="shared" si="41"/>
        <v>68.36363636363636</v>
      </c>
      <c r="J156" s="22">
        <f t="shared" si="42"/>
        <v>88.4090909090909</v>
      </c>
      <c r="K156" s="23">
        <f t="shared" si="43"/>
        <v>-441</v>
      </c>
      <c r="L156" s="29">
        <f>SUM(I145:I156)/12</f>
        <v>77.61363636363636</v>
      </c>
    </row>
    <row r="158" spans="7:11" ht="15" customHeight="1">
      <c r="G158" s="27">
        <f>SUM(G2:G156)</f>
        <v>240332</v>
      </c>
      <c r="H158" s="27">
        <f>SUM(H2:H156)</f>
        <v>240332</v>
      </c>
      <c r="I158" s="28">
        <f>SUM(I2:I156)/142</f>
        <v>78.02096670934695</v>
      </c>
      <c r="J158" s="28">
        <f>SUM(J2:J156)/142</f>
        <v>78.02096670934694</v>
      </c>
      <c r="K158" s="27">
        <f>SUM(K2:K156)</f>
        <v>0</v>
      </c>
    </row>
  </sheetData>
  <conditionalFormatting sqref="K2:K156">
    <cfRule type="cellIs" priority="1" dxfId="0" operator="between" stopIfTrue="1">
      <formula>0</formula>
      <formula>222222</formula>
    </cfRule>
    <cfRule type="cellIs" priority="2" dxfId="1" operator="between" stopIfTrue="1">
      <formula>0</formula>
      <formula>-1111111</formula>
    </cfRule>
  </conditionalFormatting>
  <printOptions/>
  <pageMargins left="0.17" right="0.18" top="0.52" bottom="0.45" header="0.29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33" customWidth="1"/>
    <col min="2" max="2" width="3.00390625" style="34" customWidth="1"/>
    <col min="3" max="3" width="40.421875" style="37" bestFit="1" customWidth="1"/>
    <col min="4" max="4" width="2.140625" style="34" bestFit="1" customWidth="1"/>
    <col min="5" max="5" width="4.57421875" style="34" customWidth="1"/>
    <col min="6" max="6" width="5.00390625" style="34" bestFit="1" customWidth="1"/>
    <col min="7" max="7" width="5.57421875" style="34" bestFit="1" customWidth="1"/>
    <col min="8" max="16384" width="12.57421875" style="34" customWidth="1"/>
  </cols>
  <sheetData>
    <row r="1" spans="1:7" ht="15" customHeight="1">
      <c r="A1" s="33">
        <v>1</v>
      </c>
      <c r="B1" s="1" t="s">
        <v>27</v>
      </c>
      <c r="C1" s="12" t="s">
        <v>51</v>
      </c>
      <c r="D1" s="19"/>
      <c r="E1" s="18">
        <v>22</v>
      </c>
      <c r="F1" s="18">
        <v>2160</v>
      </c>
      <c r="G1" s="22">
        <f>F1/E1</f>
        <v>98.18181818181819</v>
      </c>
    </row>
    <row r="2" spans="1:7" ht="15" customHeight="1">
      <c r="A2" s="33">
        <f aca="true" t="shared" si="0" ref="A2:A33">A1+1</f>
        <v>2</v>
      </c>
      <c r="B2" s="1" t="s">
        <v>24</v>
      </c>
      <c r="C2" s="80" t="s">
        <v>128</v>
      </c>
      <c r="D2" s="19"/>
      <c r="E2" s="18">
        <v>22</v>
      </c>
      <c r="F2" s="18">
        <v>2087</v>
      </c>
      <c r="G2" s="22">
        <f>F2/E2</f>
        <v>94.86363636363636</v>
      </c>
    </row>
    <row r="3" spans="1:7" ht="15" customHeight="1">
      <c r="A3" s="33">
        <f t="shared" si="0"/>
        <v>3</v>
      </c>
      <c r="B3" s="1" t="s">
        <v>24</v>
      </c>
      <c r="C3" s="11" t="s">
        <v>131</v>
      </c>
      <c r="D3" s="19"/>
      <c r="E3" s="18">
        <v>22</v>
      </c>
      <c r="F3" s="18">
        <v>1993</v>
      </c>
      <c r="G3" s="22">
        <f>F3/E3</f>
        <v>90.5909090909091</v>
      </c>
    </row>
    <row r="4" spans="1:7" ht="15" customHeight="1">
      <c r="A4" s="33">
        <f t="shared" si="0"/>
        <v>4</v>
      </c>
      <c r="B4" s="1" t="s">
        <v>34</v>
      </c>
      <c r="C4" s="12" t="s">
        <v>110</v>
      </c>
      <c r="D4" s="19"/>
      <c r="E4" s="18">
        <v>22</v>
      </c>
      <c r="F4" s="18">
        <v>1962</v>
      </c>
      <c r="G4" s="22">
        <f>F4/E4</f>
        <v>89.18181818181819</v>
      </c>
    </row>
    <row r="5" spans="1:7" ht="15" customHeight="1">
      <c r="A5" s="33">
        <f t="shared" si="0"/>
        <v>5</v>
      </c>
      <c r="B5" s="1" t="s">
        <v>24</v>
      </c>
      <c r="C5" s="10" t="s">
        <v>50</v>
      </c>
      <c r="D5" s="19"/>
      <c r="E5" s="18">
        <v>22</v>
      </c>
      <c r="F5" s="18">
        <v>1954</v>
      </c>
      <c r="G5" s="22">
        <f>F5/E5</f>
        <v>88.81818181818181</v>
      </c>
    </row>
    <row r="6" spans="1:7" ht="15" customHeight="1">
      <c r="A6" s="33">
        <f t="shared" si="0"/>
        <v>6</v>
      </c>
      <c r="B6" s="1" t="s">
        <v>30</v>
      </c>
      <c r="C6" s="14" t="s">
        <v>87</v>
      </c>
      <c r="D6" s="19"/>
      <c r="E6" s="18">
        <v>22</v>
      </c>
      <c r="F6" s="18">
        <v>1942</v>
      </c>
      <c r="G6" s="22">
        <f>F6/E6</f>
        <v>88.27272727272727</v>
      </c>
    </row>
    <row r="7" spans="1:7" ht="15" customHeight="1">
      <c r="A7" s="33">
        <f t="shared" si="0"/>
        <v>7</v>
      </c>
      <c r="B7" s="1" t="s">
        <v>32</v>
      </c>
      <c r="C7" s="10" t="s">
        <v>88</v>
      </c>
      <c r="D7" s="19"/>
      <c r="E7" s="18">
        <v>22</v>
      </c>
      <c r="F7" s="18">
        <v>1941</v>
      </c>
      <c r="G7" s="22">
        <f>F7/E7</f>
        <v>88.22727272727273</v>
      </c>
    </row>
    <row r="8" spans="1:7" ht="15" customHeight="1">
      <c r="A8" s="33">
        <f t="shared" si="0"/>
        <v>8</v>
      </c>
      <c r="B8" s="1" t="s">
        <v>29</v>
      </c>
      <c r="C8" s="91" t="s">
        <v>162</v>
      </c>
      <c r="D8" s="19"/>
      <c r="E8" s="18">
        <v>20</v>
      </c>
      <c r="F8" s="18">
        <v>1759</v>
      </c>
      <c r="G8" s="22">
        <f>F8/E8</f>
        <v>87.95</v>
      </c>
    </row>
    <row r="9" spans="1:7" ht="15" customHeight="1">
      <c r="A9" s="33">
        <f t="shared" si="0"/>
        <v>9</v>
      </c>
      <c r="B9" s="1" t="s">
        <v>31</v>
      </c>
      <c r="C9" s="92" t="s">
        <v>174</v>
      </c>
      <c r="D9" s="19"/>
      <c r="E9" s="18">
        <v>20</v>
      </c>
      <c r="F9" s="18">
        <v>1754</v>
      </c>
      <c r="G9" s="22">
        <f>F9/E9</f>
        <v>87.7</v>
      </c>
    </row>
    <row r="10" spans="1:7" ht="15" customHeight="1">
      <c r="A10" s="33">
        <f t="shared" si="0"/>
        <v>10</v>
      </c>
      <c r="B10" s="1" t="s">
        <v>26</v>
      </c>
      <c r="C10" s="5" t="s">
        <v>56</v>
      </c>
      <c r="D10" s="19"/>
      <c r="E10" s="18">
        <v>22</v>
      </c>
      <c r="F10" s="18">
        <v>1929</v>
      </c>
      <c r="G10" s="22">
        <f>F10/E10</f>
        <v>87.68181818181819</v>
      </c>
    </row>
    <row r="11" spans="1:7" ht="15" customHeight="1">
      <c r="A11" s="33">
        <f t="shared" si="0"/>
        <v>11</v>
      </c>
      <c r="B11" s="1" t="s">
        <v>29</v>
      </c>
      <c r="C11" s="88" t="s">
        <v>163</v>
      </c>
      <c r="D11" s="19"/>
      <c r="E11" s="18">
        <v>20</v>
      </c>
      <c r="F11" s="18">
        <v>1747</v>
      </c>
      <c r="G11" s="22">
        <f>F11/E11</f>
        <v>87.35</v>
      </c>
    </row>
    <row r="12" spans="1:7" ht="15" customHeight="1">
      <c r="A12" s="33">
        <f t="shared" si="0"/>
        <v>12</v>
      </c>
      <c r="B12" s="1" t="s">
        <v>27</v>
      </c>
      <c r="C12" s="80" t="s">
        <v>136</v>
      </c>
      <c r="D12" s="19"/>
      <c r="E12" s="18">
        <v>22</v>
      </c>
      <c r="F12" s="18">
        <v>1921</v>
      </c>
      <c r="G12" s="22">
        <f>F12/E12</f>
        <v>87.31818181818181</v>
      </c>
    </row>
    <row r="13" spans="1:7" ht="15" customHeight="1">
      <c r="A13" s="33">
        <f t="shared" si="0"/>
        <v>13</v>
      </c>
      <c r="B13" s="1" t="s">
        <v>33</v>
      </c>
      <c r="C13" s="14" t="s">
        <v>101</v>
      </c>
      <c r="D13" s="19"/>
      <c r="E13" s="18">
        <v>22</v>
      </c>
      <c r="F13" s="18">
        <v>1921</v>
      </c>
      <c r="G13" s="22">
        <f>F13/E13</f>
        <v>87.31818181818181</v>
      </c>
    </row>
    <row r="14" spans="1:7" ht="15" customHeight="1">
      <c r="A14" s="33">
        <f t="shared" si="0"/>
        <v>14</v>
      </c>
      <c r="B14" s="1" t="s">
        <v>26</v>
      </c>
      <c r="C14" s="80" t="s">
        <v>133</v>
      </c>
      <c r="D14" s="19"/>
      <c r="E14" s="18">
        <v>22</v>
      </c>
      <c r="F14" s="18">
        <v>1893</v>
      </c>
      <c r="G14" s="22">
        <f>F14/E14</f>
        <v>86.04545454545455</v>
      </c>
    </row>
    <row r="15" spans="1:7" ht="15" customHeight="1">
      <c r="A15" s="33">
        <f t="shared" si="0"/>
        <v>15</v>
      </c>
      <c r="B15" s="1" t="s">
        <v>24</v>
      </c>
      <c r="C15" s="5" t="s">
        <v>130</v>
      </c>
      <c r="D15" s="19"/>
      <c r="E15" s="18">
        <v>22</v>
      </c>
      <c r="F15" s="18">
        <v>1889</v>
      </c>
      <c r="G15" s="22">
        <f>F15/E15</f>
        <v>85.86363636363636</v>
      </c>
    </row>
    <row r="16" spans="1:7" ht="15" customHeight="1">
      <c r="A16" s="33">
        <f t="shared" si="0"/>
        <v>16</v>
      </c>
      <c r="B16" s="1" t="s">
        <v>35</v>
      </c>
      <c r="C16" s="10" t="s">
        <v>117</v>
      </c>
      <c r="D16" s="19"/>
      <c r="E16" s="18">
        <v>22</v>
      </c>
      <c r="F16" s="18">
        <v>1885</v>
      </c>
      <c r="G16" s="22">
        <f>F16/E16</f>
        <v>85.68181818181819</v>
      </c>
    </row>
    <row r="17" spans="1:7" ht="15" customHeight="1">
      <c r="A17" s="33">
        <f t="shared" si="0"/>
        <v>17</v>
      </c>
      <c r="B17" s="1" t="s">
        <v>26</v>
      </c>
      <c r="C17" s="6" t="s">
        <v>134</v>
      </c>
      <c r="D17" s="19"/>
      <c r="E17" s="18">
        <v>22</v>
      </c>
      <c r="F17" s="18">
        <v>1876</v>
      </c>
      <c r="G17" s="22">
        <f>F17/E17</f>
        <v>85.27272727272727</v>
      </c>
    </row>
    <row r="18" spans="1:7" ht="15" customHeight="1">
      <c r="A18" s="33">
        <f t="shared" si="0"/>
        <v>18</v>
      </c>
      <c r="B18" s="1" t="s">
        <v>26</v>
      </c>
      <c r="C18" s="5" t="s">
        <v>53</v>
      </c>
      <c r="D18" s="19"/>
      <c r="E18" s="18">
        <v>22</v>
      </c>
      <c r="F18" s="18">
        <v>1863</v>
      </c>
      <c r="G18" s="22">
        <f>F18/E18</f>
        <v>84.68181818181819</v>
      </c>
    </row>
    <row r="19" spans="1:7" ht="15" customHeight="1">
      <c r="A19" s="33">
        <f t="shared" si="0"/>
        <v>19</v>
      </c>
      <c r="B19" s="1" t="s">
        <v>33</v>
      </c>
      <c r="C19" s="14" t="s">
        <v>109</v>
      </c>
      <c r="D19" s="19"/>
      <c r="E19" s="18">
        <v>22</v>
      </c>
      <c r="F19" s="18">
        <v>1863</v>
      </c>
      <c r="G19" s="22">
        <f>F19/E19</f>
        <v>84.68181818181819</v>
      </c>
    </row>
    <row r="20" spans="1:7" ht="15" customHeight="1">
      <c r="A20" s="33">
        <f t="shared" si="0"/>
        <v>20</v>
      </c>
      <c r="B20" s="1" t="s">
        <v>31</v>
      </c>
      <c r="C20" s="5" t="s">
        <v>96</v>
      </c>
      <c r="D20" s="19"/>
      <c r="E20" s="18">
        <v>20</v>
      </c>
      <c r="F20" s="18">
        <v>1683</v>
      </c>
      <c r="G20" s="22">
        <f>F20/E20</f>
        <v>84.15</v>
      </c>
    </row>
    <row r="21" spans="1:7" ht="15" customHeight="1">
      <c r="A21" s="33">
        <f t="shared" si="0"/>
        <v>21</v>
      </c>
      <c r="B21" s="1" t="s">
        <v>33</v>
      </c>
      <c r="C21" s="5" t="s">
        <v>105</v>
      </c>
      <c r="D21" s="19"/>
      <c r="E21" s="18">
        <v>22</v>
      </c>
      <c r="F21" s="18">
        <v>1846</v>
      </c>
      <c r="G21" s="22">
        <f>F21/E21</f>
        <v>83.9090909090909</v>
      </c>
    </row>
    <row r="22" spans="1:7" ht="15" customHeight="1">
      <c r="A22" s="33">
        <f t="shared" si="0"/>
        <v>22</v>
      </c>
      <c r="B22" s="1" t="s">
        <v>31</v>
      </c>
      <c r="C22" s="11" t="s">
        <v>177</v>
      </c>
      <c r="D22" s="19"/>
      <c r="E22" s="18">
        <v>20</v>
      </c>
      <c r="F22" s="18">
        <v>1677</v>
      </c>
      <c r="G22" s="22">
        <f>F22/E22</f>
        <v>83.85</v>
      </c>
    </row>
    <row r="23" spans="1:7" ht="15" customHeight="1">
      <c r="A23" s="33">
        <f t="shared" si="0"/>
        <v>23</v>
      </c>
      <c r="B23" s="1" t="s">
        <v>27</v>
      </c>
      <c r="C23" s="5" t="s">
        <v>54</v>
      </c>
      <c r="D23" s="19"/>
      <c r="E23" s="18">
        <v>22</v>
      </c>
      <c r="F23" s="18">
        <v>1837</v>
      </c>
      <c r="G23" s="22">
        <f>F23/E23</f>
        <v>83.5</v>
      </c>
    </row>
    <row r="24" spans="1:7" ht="15" customHeight="1">
      <c r="A24" s="33">
        <f t="shared" si="0"/>
        <v>24</v>
      </c>
      <c r="B24" s="1" t="s">
        <v>34</v>
      </c>
      <c r="C24" s="14" t="s">
        <v>113</v>
      </c>
      <c r="D24" s="19"/>
      <c r="E24" s="18">
        <v>22</v>
      </c>
      <c r="F24" s="18">
        <v>1837</v>
      </c>
      <c r="G24" s="22">
        <f>F24/E24</f>
        <v>83.5</v>
      </c>
    </row>
    <row r="25" spans="1:7" ht="15" customHeight="1">
      <c r="A25" s="33">
        <f t="shared" si="0"/>
        <v>25</v>
      </c>
      <c r="B25" s="1" t="s">
        <v>36</v>
      </c>
      <c r="C25" s="5" t="s">
        <v>44</v>
      </c>
      <c r="D25" s="19"/>
      <c r="E25" s="18">
        <v>22</v>
      </c>
      <c r="F25" s="18">
        <v>1833</v>
      </c>
      <c r="G25" s="22">
        <f>F25/E25</f>
        <v>83.31818181818181</v>
      </c>
    </row>
    <row r="26" spans="1:7" ht="15" customHeight="1">
      <c r="A26" s="33">
        <f t="shared" si="0"/>
        <v>26</v>
      </c>
      <c r="B26" s="1" t="s">
        <v>36</v>
      </c>
      <c r="C26" s="12" t="s">
        <v>45</v>
      </c>
      <c r="D26" s="19"/>
      <c r="E26" s="18">
        <v>22</v>
      </c>
      <c r="F26" s="18">
        <v>1832</v>
      </c>
      <c r="G26" s="22">
        <f>F26/E26</f>
        <v>83.27272727272727</v>
      </c>
    </row>
    <row r="27" spans="1:7" ht="15" customHeight="1">
      <c r="A27" s="33">
        <f t="shared" si="0"/>
        <v>27</v>
      </c>
      <c r="B27" s="1" t="s">
        <v>26</v>
      </c>
      <c r="C27" s="5" t="s">
        <v>65</v>
      </c>
      <c r="D27" s="19"/>
      <c r="E27" s="18">
        <v>22</v>
      </c>
      <c r="F27" s="18">
        <v>1831</v>
      </c>
      <c r="G27" s="22">
        <f>F27/E27</f>
        <v>83.22727272727273</v>
      </c>
    </row>
    <row r="28" spans="1:7" ht="15" customHeight="1">
      <c r="A28" s="33">
        <f t="shared" si="0"/>
        <v>28</v>
      </c>
      <c r="B28" s="1" t="s">
        <v>27</v>
      </c>
      <c r="C28" s="14" t="s">
        <v>63</v>
      </c>
      <c r="D28" s="19"/>
      <c r="E28" s="18">
        <v>22</v>
      </c>
      <c r="F28" s="18">
        <v>1830</v>
      </c>
      <c r="G28" s="22">
        <f>F28/E28</f>
        <v>83.18181818181819</v>
      </c>
    </row>
    <row r="29" spans="1:7" ht="15" customHeight="1">
      <c r="A29" s="33">
        <f t="shared" si="0"/>
        <v>29</v>
      </c>
      <c r="B29" s="1" t="s">
        <v>24</v>
      </c>
      <c r="C29" s="4" t="s">
        <v>47</v>
      </c>
      <c r="D29" s="19"/>
      <c r="E29" s="18">
        <v>22</v>
      </c>
      <c r="F29" s="18">
        <v>1828</v>
      </c>
      <c r="G29" s="22">
        <f>F29/E29</f>
        <v>83.0909090909091</v>
      </c>
    </row>
    <row r="30" spans="1:7" ht="15" customHeight="1">
      <c r="A30" s="33">
        <f t="shared" si="0"/>
        <v>30</v>
      </c>
      <c r="B30" s="1" t="s">
        <v>35</v>
      </c>
      <c r="C30" s="14" t="s">
        <v>38</v>
      </c>
      <c r="D30" s="19"/>
      <c r="E30" s="18">
        <v>22</v>
      </c>
      <c r="F30" s="18">
        <v>1828</v>
      </c>
      <c r="G30" s="22">
        <f>F30/E30</f>
        <v>83.0909090909091</v>
      </c>
    </row>
    <row r="31" spans="1:7" ht="15" customHeight="1">
      <c r="A31" s="33">
        <f t="shared" si="0"/>
        <v>31</v>
      </c>
      <c r="B31" s="1" t="s">
        <v>24</v>
      </c>
      <c r="C31" s="81" t="s">
        <v>129</v>
      </c>
      <c r="D31" s="19"/>
      <c r="E31" s="18">
        <v>22</v>
      </c>
      <c r="F31" s="18">
        <v>1820</v>
      </c>
      <c r="G31" s="22">
        <f>F31/E31</f>
        <v>82.72727272727273</v>
      </c>
    </row>
    <row r="32" spans="1:7" ht="15" customHeight="1">
      <c r="A32" s="33">
        <f t="shared" si="0"/>
        <v>32</v>
      </c>
      <c r="B32" s="1" t="s">
        <v>36</v>
      </c>
      <c r="C32" s="10" t="s">
        <v>116</v>
      </c>
      <c r="D32" s="19"/>
      <c r="E32" s="18">
        <v>22</v>
      </c>
      <c r="F32" s="18">
        <v>1820</v>
      </c>
      <c r="G32" s="22">
        <f>F32/E32</f>
        <v>82.72727272727273</v>
      </c>
    </row>
    <row r="33" spans="1:7" ht="15" customHeight="1">
      <c r="A33" s="33">
        <f t="shared" si="0"/>
        <v>33</v>
      </c>
      <c r="B33" s="1" t="s">
        <v>33</v>
      </c>
      <c r="C33" s="12" t="s">
        <v>90</v>
      </c>
      <c r="D33" s="19"/>
      <c r="E33" s="18">
        <v>22</v>
      </c>
      <c r="F33" s="18">
        <v>1815</v>
      </c>
      <c r="G33" s="22">
        <f>F33/E33</f>
        <v>82.5</v>
      </c>
    </row>
    <row r="34" spans="1:7" ht="15" customHeight="1">
      <c r="A34" s="33">
        <f aca="true" t="shared" si="1" ref="A34:A65">A33+1</f>
        <v>34</v>
      </c>
      <c r="B34" s="1" t="s">
        <v>24</v>
      </c>
      <c r="C34" s="10" t="s">
        <v>48</v>
      </c>
      <c r="D34" s="19"/>
      <c r="E34" s="18">
        <v>22</v>
      </c>
      <c r="F34" s="18">
        <v>1814</v>
      </c>
      <c r="G34" s="22">
        <f>F34/E34</f>
        <v>82.45454545454545</v>
      </c>
    </row>
    <row r="35" spans="1:7" ht="15" customHeight="1">
      <c r="A35" s="33">
        <f t="shared" si="1"/>
        <v>35</v>
      </c>
      <c r="B35" s="1" t="s">
        <v>26</v>
      </c>
      <c r="C35" s="4" t="s">
        <v>52</v>
      </c>
      <c r="D35" s="19"/>
      <c r="E35" s="18">
        <v>22</v>
      </c>
      <c r="F35" s="18">
        <v>1814</v>
      </c>
      <c r="G35" s="22">
        <f>F35/E35</f>
        <v>82.45454545454545</v>
      </c>
    </row>
    <row r="36" spans="1:7" ht="15" customHeight="1">
      <c r="A36" s="33">
        <f t="shared" si="1"/>
        <v>36</v>
      </c>
      <c r="B36" s="1" t="s">
        <v>27</v>
      </c>
      <c r="C36" s="5" t="s">
        <v>59</v>
      </c>
      <c r="D36" s="19"/>
      <c r="E36" s="18">
        <v>22</v>
      </c>
      <c r="F36" s="18">
        <v>1808</v>
      </c>
      <c r="G36" s="22">
        <f>F36/E36</f>
        <v>82.18181818181819</v>
      </c>
    </row>
    <row r="37" spans="1:7" ht="15" customHeight="1">
      <c r="A37" s="33">
        <f t="shared" si="1"/>
        <v>37</v>
      </c>
      <c r="B37" s="1" t="s">
        <v>35</v>
      </c>
      <c r="C37" s="80" t="s">
        <v>151</v>
      </c>
      <c r="D37" s="19"/>
      <c r="E37" s="18">
        <v>22</v>
      </c>
      <c r="F37" s="18">
        <v>1807</v>
      </c>
      <c r="G37" s="22">
        <f>F37/E37</f>
        <v>82.13636363636364</v>
      </c>
    </row>
    <row r="38" spans="1:7" ht="15" customHeight="1">
      <c r="A38" s="33">
        <f t="shared" si="1"/>
        <v>38</v>
      </c>
      <c r="B38" s="1" t="s">
        <v>34</v>
      </c>
      <c r="C38" s="14" t="s">
        <v>111</v>
      </c>
      <c r="D38" s="19"/>
      <c r="E38" s="18">
        <v>22</v>
      </c>
      <c r="F38" s="18">
        <v>1805</v>
      </c>
      <c r="G38" s="22">
        <f>F38/E38</f>
        <v>82.04545454545455</v>
      </c>
    </row>
    <row r="39" spans="1:7" ht="15" customHeight="1">
      <c r="A39" s="33">
        <f t="shared" si="1"/>
        <v>39</v>
      </c>
      <c r="B39" s="1" t="s">
        <v>34</v>
      </c>
      <c r="C39" s="14" t="s">
        <v>112</v>
      </c>
      <c r="D39" s="19"/>
      <c r="E39" s="18">
        <v>22</v>
      </c>
      <c r="F39" s="18">
        <v>1805</v>
      </c>
      <c r="G39" s="22">
        <f>F39/E39</f>
        <v>82.04545454545455</v>
      </c>
    </row>
    <row r="40" spans="1:7" ht="15" customHeight="1">
      <c r="A40" s="33">
        <f t="shared" si="1"/>
        <v>40</v>
      </c>
      <c r="B40" s="1" t="s">
        <v>28</v>
      </c>
      <c r="C40" s="10" t="s">
        <v>74</v>
      </c>
      <c r="D40" s="19"/>
      <c r="E40" s="18">
        <v>22</v>
      </c>
      <c r="F40" s="18">
        <v>1801</v>
      </c>
      <c r="G40" s="22">
        <f>F40/E40</f>
        <v>81.86363636363636</v>
      </c>
    </row>
    <row r="41" spans="1:7" ht="15" customHeight="1">
      <c r="A41" s="33">
        <f t="shared" si="1"/>
        <v>41</v>
      </c>
      <c r="B41" s="1" t="s">
        <v>33</v>
      </c>
      <c r="C41" s="10" t="s">
        <v>102</v>
      </c>
      <c r="D41" s="19"/>
      <c r="E41" s="18">
        <v>22</v>
      </c>
      <c r="F41" s="18">
        <v>1800</v>
      </c>
      <c r="G41" s="22">
        <f>F41/E41</f>
        <v>81.81818181818181</v>
      </c>
    </row>
    <row r="42" spans="1:7" ht="15" customHeight="1">
      <c r="A42" s="33">
        <f t="shared" si="1"/>
        <v>42</v>
      </c>
      <c r="B42" s="1" t="s">
        <v>29</v>
      </c>
      <c r="C42" s="10" t="s">
        <v>164</v>
      </c>
      <c r="D42" s="19"/>
      <c r="E42" s="18">
        <v>20</v>
      </c>
      <c r="F42" s="18">
        <v>1629</v>
      </c>
      <c r="G42" s="22">
        <f>F42/E42</f>
        <v>81.45</v>
      </c>
    </row>
    <row r="43" spans="1:7" ht="15" customHeight="1">
      <c r="A43" s="33">
        <f t="shared" si="1"/>
        <v>43</v>
      </c>
      <c r="B43" s="1" t="s">
        <v>30</v>
      </c>
      <c r="C43" s="10" t="s">
        <v>86</v>
      </c>
      <c r="D43" s="19"/>
      <c r="E43" s="18">
        <v>22</v>
      </c>
      <c r="F43" s="18">
        <v>1791</v>
      </c>
      <c r="G43" s="22">
        <f>F43/E43</f>
        <v>81.4090909090909</v>
      </c>
    </row>
    <row r="44" spans="1:7" ht="15" customHeight="1">
      <c r="A44" s="33">
        <f t="shared" si="1"/>
        <v>44</v>
      </c>
      <c r="B44" s="1" t="s">
        <v>33</v>
      </c>
      <c r="C44" s="14" t="s">
        <v>106</v>
      </c>
      <c r="D44" s="19"/>
      <c r="E44" s="18">
        <v>22</v>
      </c>
      <c r="F44" s="18">
        <v>1790</v>
      </c>
      <c r="G44" s="22">
        <f>F44/E44</f>
        <v>81.36363636363636</v>
      </c>
    </row>
    <row r="45" spans="1:7" ht="15" customHeight="1">
      <c r="A45" s="33">
        <f t="shared" si="1"/>
        <v>45</v>
      </c>
      <c r="B45" s="1" t="s">
        <v>31</v>
      </c>
      <c r="C45" s="10" t="s">
        <v>89</v>
      </c>
      <c r="D45" s="19"/>
      <c r="E45" s="18">
        <v>20</v>
      </c>
      <c r="F45" s="18">
        <v>1626</v>
      </c>
      <c r="G45" s="22">
        <f>F45/E45</f>
        <v>81.3</v>
      </c>
    </row>
    <row r="46" spans="1:7" ht="15" customHeight="1">
      <c r="A46" s="33">
        <f t="shared" si="1"/>
        <v>46</v>
      </c>
      <c r="B46" s="1" t="s">
        <v>27</v>
      </c>
      <c r="C46" s="10" t="s">
        <v>60</v>
      </c>
      <c r="D46" s="19"/>
      <c r="E46" s="18">
        <v>22</v>
      </c>
      <c r="F46" s="18">
        <v>1785</v>
      </c>
      <c r="G46" s="22">
        <f>F46/E46</f>
        <v>81.13636363636364</v>
      </c>
    </row>
    <row r="47" spans="1:7" ht="15" customHeight="1">
      <c r="A47" s="33">
        <f t="shared" si="1"/>
        <v>47</v>
      </c>
      <c r="B47" s="1" t="s">
        <v>31</v>
      </c>
      <c r="C47" s="14" t="s">
        <v>94</v>
      </c>
      <c r="D47" s="19"/>
      <c r="E47" s="18">
        <v>20</v>
      </c>
      <c r="F47" s="18">
        <v>1621</v>
      </c>
      <c r="G47" s="22">
        <f>F47/E47</f>
        <v>81.05</v>
      </c>
    </row>
    <row r="48" spans="1:7" ht="15" customHeight="1">
      <c r="A48" s="33">
        <f t="shared" si="1"/>
        <v>48</v>
      </c>
      <c r="B48" s="1" t="s">
        <v>24</v>
      </c>
      <c r="C48" s="10" t="s">
        <v>46</v>
      </c>
      <c r="D48" s="19"/>
      <c r="E48" s="18">
        <v>22</v>
      </c>
      <c r="F48" s="18">
        <v>1782</v>
      </c>
      <c r="G48" s="22">
        <f>F48/E48</f>
        <v>81</v>
      </c>
    </row>
    <row r="49" spans="1:7" ht="15" customHeight="1">
      <c r="A49" s="33">
        <f t="shared" si="1"/>
        <v>49</v>
      </c>
      <c r="B49" s="1" t="s">
        <v>34</v>
      </c>
      <c r="C49" s="80" t="s">
        <v>156</v>
      </c>
      <c r="D49" s="19"/>
      <c r="E49" s="18">
        <v>22</v>
      </c>
      <c r="F49" s="18">
        <v>1780</v>
      </c>
      <c r="G49" s="22">
        <f>F49/E49</f>
        <v>80.9090909090909</v>
      </c>
    </row>
    <row r="50" spans="1:7" ht="15" customHeight="1">
      <c r="A50" s="33">
        <f t="shared" si="1"/>
        <v>50</v>
      </c>
      <c r="B50" s="1" t="s">
        <v>32</v>
      </c>
      <c r="C50" s="11" t="s">
        <v>180</v>
      </c>
      <c r="D50" s="19"/>
      <c r="E50" s="18">
        <v>22</v>
      </c>
      <c r="F50" s="18">
        <v>1778</v>
      </c>
      <c r="G50" s="22">
        <f>F50/E50</f>
        <v>80.81818181818181</v>
      </c>
    </row>
    <row r="51" spans="1:7" ht="15" customHeight="1">
      <c r="A51" s="33">
        <f t="shared" si="1"/>
        <v>51</v>
      </c>
      <c r="B51" s="1" t="s">
        <v>27</v>
      </c>
      <c r="C51" s="80" t="s">
        <v>137</v>
      </c>
      <c r="D51" s="19"/>
      <c r="E51" s="18">
        <v>22</v>
      </c>
      <c r="F51" s="18">
        <v>1777</v>
      </c>
      <c r="G51" s="22">
        <f>F51/E51</f>
        <v>80.77272727272727</v>
      </c>
    </row>
    <row r="52" spans="1:7" ht="15" customHeight="1">
      <c r="A52" s="33">
        <f t="shared" si="1"/>
        <v>52</v>
      </c>
      <c r="B52" s="1" t="s">
        <v>31</v>
      </c>
      <c r="C52" s="6" t="s">
        <v>175</v>
      </c>
      <c r="D52" s="19"/>
      <c r="E52" s="18">
        <v>20</v>
      </c>
      <c r="F52" s="18">
        <v>1615</v>
      </c>
      <c r="G52" s="22">
        <f>F52/E52</f>
        <v>80.75</v>
      </c>
    </row>
    <row r="53" spans="1:7" ht="15" customHeight="1">
      <c r="A53" s="33">
        <f t="shared" si="1"/>
        <v>53</v>
      </c>
      <c r="B53" s="1" t="s">
        <v>28</v>
      </c>
      <c r="C53" s="85" t="s">
        <v>141</v>
      </c>
      <c r="D53" s="19"/>
      <c r="E53" s="18">
        <v>22</v>
      </c>
      <c r="F53" s="18">
        <v>1770</v>
      </c>
      <c r="G53" s="22">
        <f>F53/E53</f>
        <v>80.45454545454545</v>
      </c>
    </row>
    <row r="54" spans="1:7" ht="15" customHeight="1">
      <c r="A54" s="33">
        <f t="shared" si="1"/>
        <v>54</v>
      </c>
      <c r="B54" s="1" t="s">
        <v>36</v>
      </c>
      <c r="C54" s="17" t="s">
        <v>121</v>
      </c>
      <c r="D54" s="19"/>
      <c r="E54" s="18">
        <v>22</v>
      </c>
      <c r="F54" s="18">
        <v>1769</v>
      </c>
      <c r="G54" s="22">
        <f>F54/E54</f>
        <v>80.4090909090909</v>
      </c>
    </row>
    <row r="55" spans="1:7" ht="15" customHeight="1">
      <c r="A55" s="33">
        <f t="shared" si="1"/>
        <v>55</v>
      </c>
      <c r="B55" s="1" t="s">
        <v>31</v>
      </c>
      <c r="C55" s="14" t="s">
        <v>108</v>
      </c>
      <c r="D55" s="19"/>
      <c r="E55" s="18">
        <v>20</v>
      </c>
      <c r="F55" s="18">
        <v>1607</v>
      </c>
      <c r="G55" s="22">
        <f>F55/E55</f>
        <v>80.35</v>
      </c>
    </row>
    <row r="56" spans="1:7" ht="15" customHeight="1">
      <c r="A56" s="33">
        <f t="shared" si="1"/>
        <v>56</v>
      </c>
      <c r="B56" s="1" t="s">
        <v>36</v>
      </c>
      <c r="C56" s="88" t="s">
        <v>146</v>
      </c>
      <c r="D56" s="19"/>
      <c r="E56" s="18">
        <v>22</v>
      </c>
      <c r="F56" s="18">
        <v>1765</v>
      </c>
      <c r="G56" s="22">
        <f>F56/E56</f>
        <v>80.22727272727273</v>
      </c>
    </row>
    <row r="57" spans="1:7" ht="15" customHeight="1">
      <c r="A57" s="33">
        <f t="shared" si="1"/>
        <v>57</v>
      </c>
      <c r="B57" s="1" t="s">
        <v>36</v>
      </c>
      <c r="C57" s="88" t="s">
        <v>145</v>
      </c>
      <c r="D57" s="19"/>
      <c r="E57" s="18">
        <v>22</v>
      </c>
      <c r="F57" s="18">
        <v>1762</v>
      </c>
      <c r="G57" s="22">
        <f>F57/E57</f>
        <v>80.0909090909091</v>
      </c>
    </row>
    <row r="58" spans="1:7" ht="15" customHeight="1">
      <c r="A58" s="33">
        <f t="shared" si="1"/>
        <v>58</v>
      </c>
      <c r="B58" s="1" t="s">
        <v>33</v>
      </c>
      <c r="C58" s="88" t="s">
        <v>160</v>
      </c>
      <c r="D58" s="19"/>
      <c r="E58" s="18">
        <v>22</v>
      </c>
      <c r="F58" s="18">
        <v>1757</v>
      </c>
      <c r="G58" s="22">
        <f>F58/E58</f>
        <v>79.86363636363636</v>
      </c>
    </row>
    <row r="59" spans="1:7" ht="15" customHeight="1">
      <c r="A59" s="33">
        <f t="shared" si="1"/>
        <v>59</v>
      </c>
      <c r="B59" s="1" t="s">
        <v>28</v>
      </c>
      <c r="C59" s="14" t="s">
        <v>76</v>
      </c>
      <c r="D59" s="19"/>
      <c r="E59" s="18">
        <v>22</v>
      </c>
      <c r="F59" s="18">
        <v>1751</v>
      </c>
      <c r="G59" s="22">
        <f>F59/E59</f>
        <v>79.5909090909091</v>
      </c>
    </row>
    <row r="60" spans="1:7" ht="15" customHeight="1">
      <c r="A60" s="33">
        <f t="shared" si="1"/>
        <v>60</v>
      </c>
      <c r="B60" s="1" t="s">
        <v>35</v>
      </c>
      <c r="C60" s="10" t="s">
        <v>120</v>
      </c>
      <c r="D60" s="19"/>
      <c r="E60" s="18">
        <v>22</v>
      </c>
      <c r="F60" s="18">
        <v>1751</v>
      </c>
      <c r="G60" s="22">
        <f>F60/E60</f>
        <v>79.5909090909091</v>
      </c>
    </row>
    <row r="61" spans="1:7" ht="15" customHeight="1">
      <c r="A61" s="33">
        <f t="shared" si="1"/>
        <v>61</v>
      </c>
      <c r="B61" s="1" t="s">
        <v>30</v>
      </c>
      <c r="C61" s="80" t="s">
        <v>171</v>
      </c>
      <c r="D61" s="19"/>
      <c r="E61" s="18">
        <v>22</v>
      </c>
      <c r="F61" s="18">
        <v>1740</v>
      </c>
      <c r="G61" s="22">
        <f>F61/E61</f>
        <v>79.0909090909091</v>
      </c>
    </row>
    <row r="62" spans="1:7" ht="15" customHeight="1">
      <c r="A62" s="33">
        <f t="shared" si="1"/>
        <v>62</v>
      </c>
      <c r="B62" s="1" t="s">
        <v>24</v>
      </c>
      <c r="C62" s="6" t="s">
        <v>132</v>
      </c>
      <c r="D62" s="19"/>
      <c r="E62" s="18">
        <v>22</v>
      </c>
      <c r="F62" s="18">
        <v>1738</v>
      </c>
      <c r="G62" s="22">
        <f>F62/E62</f>
        <v>79</v>
      </c>
    </row>
    <row r="63" spans="1:7" ht="15" customHeight="1">
      <c r="A63" s="33">
        <f t="shared" si="1"/>
        <v>63</v>
      </c>
      <c r="B63" s="1" t="s">
        <v>24</v>
      </c>
      <c r="C63" s="8" t="s">
        <v>123</v>
      </c>
      <c r="D63" s="19"/>
      <c r="E63" s="18">
        <v>22</v>
      </c>
      <c r="F63" s="18">
        <v>1738</v>
      </c>
      <c r="G63" s="22">
        <f>F63/E63</f>
        <v>79</v>
      </c>
    </row>
    <row r="64" spans="1:7" ht="15" customHeight="1">
      <c r="A64" s="33">
        <f t="shared" si="1"/>
        <v>64</v>
      </c>
      <c r="B64" s="1" t="s">
        <v>30</v>
      </c>
      <c r="C64" s="16" t="s">
        <v>83</v>
      </c>
      <c r="D64" s="19"/>
      <c r="E64" s="18">
        <v>22</v>
      </c>
      <c r="F64" s="18">
        <v>1734</v>
      </c>
      <c r="G64" s="22">
        <f>F64/E64</f>
        <v>78.81818181818181</v>
      </c>
    </row>
    <row r="65" spans="1:7" ht="15" customHeight="1">
      <c r="A65" s="33">
        <f t="shared" si="1"/>
        <v>65</v>
      </c>
      <c r="B65" s="1" t="s">
        <v>28</v>
      </c>
      <c r="C65" s="12" t="s">
        <v>67</v>
      </c>
      <c r="D65" s="19"/>
      <c r="E65" s="18">
        <v>22</v>
      </c>
      <c r="F65" s="18">
        <v>1731</v>
      </c>
      <c r="G65" s="22">
        <f>F65/E65</f>
        <v>78.68181818181819</v>
      </c>
    </row>
    <row r="66" spans="1:7" ht="15" customHeight="1">
      <c r="A66" s="33">
        <f aca="true" t="shared" si="2" ref="A66:A97">A65+1</f>
        <v>66</v>
      </c>
      <c r="B66" s="1" t="s">
        <v>26</v>
      </c>
      <c r="C66" s="83" t="s">
        <v>135</v>
      </c>
      <c r="D66" s="19"/>
      <c r="E66" s="18">
        <v>22</v>
      </c>
      <c r="F66" s="18">
        <v>1727</v>
      </c>
      <c r="G66" s="22">
        <f>F66/E66</f>
        <v>78.5</v>
      </c>
    </row>
    <row r="67" spans="1:7" ht="15" customHeight="1">
      <c r="A67" s="33">
        <f t="shared" si="2"/>
        <v>67</v>
      </c>
      <c r="B67" s="1" t="s">
        <v>28</v>
      </c>
      <c r="C67" s="15" t="s">
        <v>78</v>
      </c>
      <c r="D67" s="19"/>
      <c r="E67" s="18">
        <v>22</v>
      </c>
      <c r="F67" s="18">
        <v>1727</v>
      </c>
      <c r="G67" s="22">
        <f>F67/E67</f>
        <v>78.5</v>
      </c>
    </row>
    <row r="68" spans="1:7" ht="15" customHeight="1">
      <c r="A68" s="33">
        <f t="shared" si="2"/>
        <v>68</v>
      </c>
      <c r="B68" s="1" t="s">
        <v>31</v>
      </c>
      <c r="C68" s="85" t="s">
        <v>176</v>
      </c>
      <c r="D68" s="19"/>
      <c r="E68" s="18">
        <v>20</v>
      </c>
      <c r="F68" s="18">
        <v>1569</v>
      </c>
      <c r="G68" s="22">
        <f>F68/E68</f>
        <v>78.45</v>
      </c>
    </row>
    <row r="69" spans="1:7" ht="15" customHeight="1">
      <c r="A69" s="33">
        <f t="shared" si="2"/>
        <v>69</v>
      </c>
      <c r="B69" s="1" t="s">
        <v>36</v>
      </c>
      <c r="C69" s="88" t="s">
        <v>144</v>
      </c>
      <c r="D69" s="19"/>
      <c r="E69" s="18">
        <v>22</v>
      </c>
      <c r="F69" s="18">
        <v>1725</v>
      </c>
      <c r="G69" s="22">
        <f>F69/E69</f>
        <v>78.4090909090909</v>
      </c>
    </row>
    <row r="70" spans="1:7" ht="15" customHeight="1">
      <c r="A70" s="33">
        <f t="shared" si="2"/>
        <v>70</v>
      </c>
      <c r="B70" s="1" t="s">
        <v>32</v>
      </c>
      <c r="C70" s="12" t="s">
        <v>95</v>
      </c>
      <c r="D70" s="19"/>
      <c r="E70" s="18">
        <v>22</v>
      </c>
      <c r="F70" s="18">
        <v>1724</v>
      </c>
      <c r="G70" s="22">
        <f>F70/E70</f>
        <v>78.36363636363636</v>
      </c>
    </row>
    <row r="71" spans="1:7" ht="15" customHeight="1" thickBot="1">
      <c r="A71" s="33">
        <f t="shared" si="2"/>
        <v>71</v>
      </c>
      <c r="B71" s="1" t="s">
        <v>32</v>
      </c>
      <c r="C71" s="5" t="s">
        <v>104</v>
      </c>
      <c r="D71" s="19"/>
      <c r="E71" s="18">
        <v>22</v>
      </c>
      <c r="F71" s="18">
        <v>1724</v>
      </c>
      <c r="G71" s="22">
        <f>F71/E71</f>
        <v>78.36363636363636</v>
      </c>
    </row>
    <row r="72" spans="1:7" ht="15" customHeight="1">
      <c r="A72" s="35">
        <f t="shared" si="2"/>
        <v>72</v>
      </c>
      <c r="B72" s="1" t="s">
        <v>30</v>
      </c>
      <c r="C72" s="13" t="s">
        <v>173</v>
      </c>
      <c r="D72" s="19"/>
      <c r="E72" s="18">
        <v>22</v>
      </c>
      <c r="F72" s="18">
        <v>1719</v>
      </c>
      <c r="G72" s="22">
        <f>F72/E72</f>
        <v>78.13636363636364</v>
      </c>
    </row>
    <row r="73" spans="1:7" ht="15" customHeight="1">
      <c r="A73" s="36">
        <f t="shared" si="2"/>
        <v>73</v>
      </c>
      <c r="B73" s="1" t="s">
        <v>27</v>
      </c>
      <c r="C73" s="84" t="s">
        <v>138</v>
      </c>
      <c r="D73" s="19"/>
      <c r="E73" s="18">
        <v>22</v>
      </c>
      <c r="F73" s="18">
        <v>1718</v>
      </c>
      <c r="G73" s="22">
        <f>F73/E73</f>
        <v>78.0909090909091</v>
      </c>
    </row>
    <row r="74" spans="1:7" ht="15" customHeight="1">
      <c r="A74" s="33">
        <f t="shared" si="2"/>
        <v>74</v>
      </c>
      <c r="B74" s="1" t="s">
        <v>26</v>
      </c>
      <c r="C74" s="10" t="s">
        <v>58</v>
      </c>
      <c r="D74" s="19"/>
      <c r="E74" s="18">
        <v>22</v>
      </c>
      <c r="F74" s="18">
        <v>1717</v>
      </c>
      <c r="G74" s="22">
        <f>F74/E74</f>
        <v>78.04545454545455</v>
      </c>
    </row>
    <row r="75" spans="1:7" ht="15" customHeight="1">
      <c r="A75" s="33">
        <f t="shared" si="2"/>
        <v>75</v>
      </c>
      <c r="B75" s="1" t="s">
        <v>30</v>
      </c>
      <c r="C75" s="5" t="s">
        <v>80</v>
      </c>
      <c r="D75" s="19"/>
      <c r="E75" s="18">
        <v>22</v>
      </c>
      <c r="F75" s="18">
        <v>1717</v>
      </c>
      <c r="G75" s="22">
        <f>F75/E75</f>
        <v>78.04545454545455</v>
      </c>
    </row>
    <row r="76" spans="1:7" ht="15" customHeight="1">
      <c r="A76" s="33">
        <f t="shared" si="2"/>
        <v>76</v>
      </c>
      <c r="B76" s="1" t="s">
        <v>26</v>
      </c>
      <c r="C76" s="5" t="s">
        <v>64</v>
      </c>
      <c r="D76" s="19"/>
      <c r="E76" s="18">
        <v>22</v>
      </c>
      <c r="F76" s="18">
        <v>1715</v>
      </c>
      <c r="G76" s="22">
        <f>F76/E76</f>
        <v>77.95454545454545</v>
      </c>
    </row>
    <row r="77" spans="1:7" ht="15" customHeight="1">
      <c r="A77" s="33">
        <f t="shared" si="2"/>
        <v>77</v>
      </c>
      <c r="B77" s="1" t="s">
        <v>30</v>
      </c>
      <c r="C77" s="14" t="s">
        <v>81</v>
      </c>
      <c r="D77" s="19"/>
      <c r="E77" s="18">
        <v>22</v>
      </c>
      <c r="F77" s="18">
        <v>1709</v>
      </c>
      <c r="G77" s="22">
        <f>F77/E77</f>
        <v>77.68181818181819</v>
      </c>
    </row>
    <row r="78" spans="1:7" ht="15" customHeight="1">
      <c r="A78" s="33">
        <f t="shared" si="2"/>
        <v>78</v>
      </c>
      <c r="B78" s="1" t="s">
        <v>32</v>
      </c>
      <c r="C78" s="88" t="s">
        <v>181</v>
      </c>
      <c r="D78" s="19"/>
      <c r="E78" s="18">
        <v>22</v>
      </c>
      <c r="F78" s="18">
        <v>1709</v>
      </c>
      <c r="G78" s="22">
        <f>F78/E78</f>
        <v>77.68181818181819</v>
      </c>
    </row>
    <row r="79" spans="1:7" ht="15" customHeight="1">
      <c r="A79" s="33">
        <f t="shared" si="2"/>
        <v>79</v>
      </c>
      <c r="B79" s="1" t="s">
        <v>34</v>
      </c>
      <c r="C79" s="88" t="s">
        <v>155</v>
      </c>
      <c r="D79" s="19"/>
      <c r="E79" s="18">
        <v>22</v>
      </c>
      <c r="F79" s="18">
        <v>1707</v>
      </c>
      <c r="G79" s="22">
        <f>F79/E79</f>
        <v>77.5909090909091</v>
      </c>
    </row>
    <row r="80" spans="1:7" ht="15" customHeight="1">
      <c r="A80" s="33">
        <f t="shared" si="2"/>
        <v>80</v>
      </c>
      <c r="B80" s="1" t="s">
        <v>34</v>
      </c>
      <c r="C80" s="14" t="s">
        <v>118</v>
      </c>
      <c r="D80" s="19"/>
      <c r="E80" s="18">
        <v>22</v>
      </c>
      <c r="F80" s="18">
        <v>1699</v>
      </c>
      <c r="G80" s="22">
        <f>F80/E80</f>
        <v>77.22727272727273</v>
      </c>
    </row>
    <row r="81" spans="1:7" ht="15" customHeight="1">
      <c r="A81" s="33">
        <f t="shared" si="2"/>
        <v>81</v>
      </c>
      <c r="B81" s="1" t="s">
        <v>33</v>
      </c>
      <c r="C81" s="14" t="s">
        <v>115</v>
      </c>
      <c r="D81" s="19"/>
      <c r="E81" s="18">
        <v>22</v>
      </c>
      <c r="F81" s="18">
        <v>1697</v>
      </c>
      <c r="G81" s="22">
        <f>F81/E81</f>
        <v>77.13636363636364</v>
      </c>
    </row>
    <row r="82" spans="1:7" ht="15" customHeight="1">
      <c r="A82" s="33">
        <f t="shared" si="2"/>
        <v>82</v>
      </c>
      <c r="B82" s="1" t="s">
        <v>34</v>
      </c>
      <c r="C82" s="14" t="s">
        <v>154</v>
      </c>
      <c r="D82" s="19"/>
      <c r="E82" s="18">
        <v>22</v>
      </c>
      <c r="F82" s="18">
        <v>1680</v>
      </c>
      <c r="G82" s="22">
        <f>F82/E82</f>
        <v>76.36363636363636</v>
      </c>
    </row>
    <row r="83" spans="1:7" ht="15" customHeight="1">
      <c r="A83" s="33">
        <f t="shared" si="2"/>
        <v>83</v>
      </c>
      <c r="B83" s="1" t="s">
        <v>26</v>
      </c>
      <c r="C83" s="5" t="s">
        <v>62</v>
      </c>
      <c r="D83" s="19"/>
      <c r="E83" s="18">
        <v>22</v>
      </c>
      <c r="F83" s="18">
        <v>1671</v>
      </c>
      <c r="G83" s="22">
        <f>F83/E83</f>
        <v>75.95454545454545</v>
      </c>
    </row>
    <row r="84" spans="1:7" ht="15" customHeight="1">
      <c r="A84" s="33">
        <f t="shared" si="2"/>
        <v>84</v>
      </c>
      <c r="B84" s="1" t="s">
        <v>30</v>
      </c>
      <c r="C84" s="15" t="s">
        <v>93</v>
      </c>
      <c r="D84" s="19"/>
      <c r="E84" s="18">
        <v>22</v>
      </c>
      <c r="F84" s="18">
        <v>1671</v>
      </c>
      <c r="G84" s="22">
        <f>F84/E84</f>
        <v>75.95454545454545</v>
      </c>
    </row>
    <row r="85" spans="1:7" ht="15" customHeight="1">
      <c r="A85" s="33">
        <f t="shared" si="2"/>
        <v>85</v>
      </c>
      <c r="B85" s="1" t="s">
        <v>27</v>
      </c>
      <c r="C85" s="5" t="s">
        <v>61</v>
      </c>
      <c r="D85" s="19"/>
      <c r="E85" s="18">
        <v>22</v>
      </c>
      <c r="F85" s="18">
        <v>1666</v>
      </c>
      <c r="G85" s="22">
        <f>F85/E85</f>
        <v>75.72727272727273</v>
      </c>
    </row>
    <row r="86" spans="1:7" ht="15" customHeight="1">
      <c r="A86" s="33">
        <f t="shared" si="2"/>
        <v>86</v>
      </c>
      <c r="B86" s="1" t="s">
        <v>24</v>
      </c>
      <c r="C86" s="82" t="s">
        <v>49</v>
      </c>
      <c r="D86" s="19"/>
      <c r="E86" s="18">
        <v>22</v>
      </c>
      <c r="F86" s="18">
        <v>1664</v>
      </c>
      <c r="G86" s="22">
        <f>F86/E86</f>
        <v>75.63636363636364</v>
      </c>
    </row>
    <row r="87" spans="1:7" ht="15" customHeight="1">
      <c r="A87" s="33">
        <f t="shared" si="2"/>
        <v>87</v>
      </c>
      <c r="B87" s="1" t="s">
        <v>27</v>
      </c>
      <c r="C87" s="10" t="s">
        <v>66</v>
      </c>
      <c r="D87" s="19"/>
      <c r="E87" s="18">
        <v>22</v>
      </c>
      <c r="F87" s="18">
        <v>1663</v>
      </c>
      <c r="G87" s="22">
        <f>F87/E87</f>
        <v>75.5909090909091</v>
      </c>
    </row>
    <row r="88" spans="1:7" ht="15" customHeight="1">
      <c r="A88" s="33">
        <f t="shared" si="2"/>
        <v>88</v>
      </c>
      <c r="B88" s="1" t="s">
        <v>29</v>
      </c>
      <c r="C88" s="15" t="s">
        <v>79</v>
      </c>
      <c r="D88" s="19"/>
      <c r="E88" s="18">
        <v>20</v>
      </c>
      <c r="F88" s="18">
        <v>1511</v>
      </c>
      <c r="G88" s="22">
        <f>F88/E88</f>
        <v>75.55</v>
      </c>
    </row>
    <row r="89" spans="1:7" ht="15" customHeight="1">
      <c r="A89" s="33">
        <f t="shared" si="2"/>
        <v>89</v>
      </c>
      <c r="B89" s="1" t="s">
        <v>30</v>
      </c>
      <c r="C89" s="6" t="s">
        <v>170</v>
      </c>
      <c r="D89" s="19"/>
      <c r="E89" s="18">
        <v>22</v>
      </c>
      <c r="F89" s="18">
        <v>1661</v>
      </c>
      <c r="G89" s="22">
        <f>F89/E89</f>
        <v>75.5</v>
      </c>
    </row>
    <row r="90" spans="1:7" ht="15" customHeight="1">
      <c r="A90" s="33">
        <f t="shared" si="2"/>
        <v>90</v>
      </c>
      <c r="B90" s="1" t="s">
        <v>31</v>
      </c>
      <c r="C90" s="10" t="s">
        <v>98</v>
      </c>
      <c r="D90" s="19"/>
      <c r="E90" s="18">
        <v>20</v>
      </c>
      <c r="F90" s="18">
        <v>1510</v>
      </c>
      <c r="G90" s="22">
        <f>F90/E90</f>
        <v>75.5</v>
      </c>
    </row>
    <row r="91" spans="1:7" ht="15" customHeight="1">
      <c r="A91" s="33">
        <f t="shared" si="2"/>
        <v>91</v>
      </c>
      <c r="B91" s="1" t="s">
        <v>28</v>
      </c>
      <c r="C91" s="86" t="s">
        <v>142</v>
      </c>
      <c r="D91" s="19"/>
      <c r="E91" s="18">
        <v>22</v>
      </c>
      <c r="F91" s="18">
        <v>1658</v>
      </c>
      <c r="G91" s="22">
        <f>F91/E91</f>
        <v>75.36363636363636</v>
      </c>
    </row>
    <row r="92" spans="1:7" ht="15" customHeight="1">
      <c r="A92" s="33">
        <f t="shared" si="2"/>
        <v>92</v>
      </c>
      <c r="B92" s="1" t="s">
        <v>35</v>
      </c>
      <c r="C92" s="12" t="s">
        <v>149</v>
      </c>
      <c r="D92" s="19"/>
      <c r="E92" s="18">
        <v>22</v>
      </c>
      <c r="F92" s="18">
        <v>1658</v>
      </c>
      <c r="G92" s="22">
        <f>F92/E92</f>
        <v>75.36363636363636</v>
      </c>
    </row>
    <row r="93" spans="1:7" ht="15" customHeight="1">
      <c r="A93" s="33">
        <f t="shared" si="2"/>
        <v>93</v>
      </c>
      <c r="B93" s="1" t="s">
        <v>28</v>
      </c>
      <c r="C93" s="10" t="s">
        <v>73</v>
      </c>
      <c r="D93" s="19"/>
      <c r="E93" s="18">
        <v>22</v>
      </c>
      <c r="F93" s="18">
        <v>1656</v>
      </c>
      <c r="G93" s="22">
        <f>F93/E93</f>
        <v>75.27272727272727</v>
      </c>
    </row>
    <row r="94" spans="1:7" ht="15" customHeight="1">
      <c r="A94" s="33">
        <f t="shared" si="2"/>
        <v>94</v>
      </c>
      <c r="B94" s="1" t="s">
        <v>35</v>
      </c>
      <c r="C94" s="14" t="s">
        <v>119</v>
      </c>
      <c r="D94" s="19"/>
      <c r="E94" s="18">
        <v>22</v>
      </c>
      <c r="F94" s="18">
        <v>1653</v>
      </c>
      <c r="G94" s="22">
        <f>F94/E94</f>
        <v>75.13636363636364</v>
      </c>
    </row>
    <row r="95" spans="1:7" ht="15" customHeight="1">
      <c r="A95" s="33">
        <f t="shared" si="2"/>
        <v>95</v>
      </c>
      <c r="B95" s="1" t="s">
        <v>30</v>
      </c>
      <c r="C95" s="10" t="s">
        <v>84</v>
      </c>
      <c r="D95" s="19"/>
      <c r="E95" s="18">
        <v>22</v>
      </c>
      <c r="F95" s="18">
        <v>1651</v>
      </c>
      <c r="G95" s="22">
        <f>F95/E95</f>
        <v>75.04545454545455</v>
      </c>
    </row>
    <row r="96" spans="1:7" ht="15" customHeight="1">
      <c r="A96" s="33">
        <f t="shared" si="2"/>
        <v>96</v>
      </c>
      <c r="B96" s="1" t="s">
        <v>32</v>
      </c>
      <c r="C96" s="10" t="s">
        <v>99</v>
      </c>
      <c r="D96" s="19"/>
      <c r="E96" s="18">
        <v>22</v>
      </c>
      <c r="F96" s="18">
        <v>1650</v>
      </c>
      <c r="G96" s="22">
        <f>F96/E96</f>
        <v>75</v>
      </c>
    </row>
    <row r="97" spans="1:7" ht="15" customHeight="1">
      <c r="A97" s="33">
        <f t="shared" si="2"/>
        <v>97</v>
      </c>
      <c r="B97" s="1" t="s">
        <v>34</v>
      </c>
      <c r="C97" s="88" t="s">
        <v>157</v>
      </c>
      <c r="D97" s="19"/>
      <c r="E97" s="18">
        <v>22</v>
      </c>
      <c r="F97" s="18">
        <v>1643</v>
      </c>
      <c r="G97" s="22">
        <f>F97/E97</f>
        <v>74.68181818181819</v>
      </c>
    </row>
    <row r="98" spans="1:7" ht="15" customHeight="1">
      <c r="A98" s="33">
        <f aca="true" t="shared" si="3" ref="A98:A129">A97+1</f>
        <v>98</v>
      </c>
      <c r="B98" s="1" t="s">
        <v>36</v>
      </c>
      <c r="C98" s="14" t="s">
        <v>39</v>
      </c>
      <c r="D98" s="19"/>
      <c r="E98" s="18">
        <v>22</v>
      </c>
      <c r="F98" s="18">
        <v>1643</v>
      </c>
      <c r="G98" s="22">
        <f>F98/E98</f>
        <v>74.68181818181819</v>
      </c>
    </row>
    <row r="99" spans="1:7" ht="15" customHeight="1">
      <c r="A99" s="33">
        <f t="shared" si="3"/>
        <v>99</v>
      </c>
      <c r="B99" s="1" t="s">
        <v>32</v>
      </c>
      <c r="C99" s="14" t="s">
        <v>82</v>
      </c>
      <c r="D99" s="19"/>
      <c r="E99" s="18">
        <v>22</v>
      </c>
      <c r="F99" s="18">
        <v>1641</v>
      </c>
      <c r="G99" s="22">
        <f>F99/E99</f>
        <v>74.5909090909091</v>
      </c>
    </row>
    <row r="100" spans="1:7" ht="15" customHeight="1">
      <c r="A100" s="33">
        <f t="shared" si="3"/>
        <v>100</v>
      </c>
      <c r="B100" s="1" t="s">
        <v>33</v>
      </c>
      <c r="C100" s="14" t="s">
        <v>97</v>
      </c>
      <c r="D100" s="19"/>
      <c r="E100" s="18">
        <v>22</v>
      </c>
      <c r="F100" s="18">
        <v>1639</v>
      </c>
      <c r="G100" s="22">
        <f>F100/E100</f>
        <v>74.5</v>
      </c>
    </row>
    <row r="101" spans="1:7" ht="15" customHeight="1">
      <c r="A101" s="33">
        <f t="shared" si="3"/>
        <v>101</v>
      </c>
      <c r="B101" s="1" t="s">
        <v>28</v>
      </c>
      <c r="C101" s="13" t="s">
        <v>143</v>
      </c>
      <c r="D101" s="19"/>
      <c r="E101" s="18">
        <v>22</v>
      </c>
      <c r="F101" s="18">
        <v>1632</v>
      </c>
      <c r="G101" s="22">
        <f>F101/E101</f>
        <v>74.18181818181819</v>
      </c>
    </row>
    <row r="102" spans="1:7" ht="15" customHeight="1">
      <c r="A102" s="33">
        <f t="shared" si="3"/>
        <v>102</v>
      </c>
      <c r="B102" s="1" t="s">
        <v>28</v>
      </c>
      <c r="C102" s="14" t="s">
        <v>71</v>
      </c>
      <c r="D102" s="19"/>
      <c r="E102" s="18">
        <v>22</v>
      </c>
      <c r="F102" s="18">
        <v>1630</v>
      </c>
      <c r="G102" s="22">
        <f>F102/E102</f>
        <v>74.0909090909091</v>
      </c>
    </row>
    <row r="103" spans="1:7" ht="15" customHeight="1">
      <c r="A103" s="33">
        <f t="shared" si="3"/>
        <v>103</v>
      </c>
      <c r="B103" s="1" t="s">
        <v>36</v>
      </c>
      <c r="C103" s="14" t="s">
        <v>37</v>
      </c>
      <c r="D103" s="19"/>
      <c r="E103" s="18">
        <v>22</v>
      </c>
      <c r="F103" s="18">
        <v>1628</v>
      </c>
      <c r="G103" s="22">
        <f>F103/E103</f>
        <v>74</v>
      </c>
    </row>
    <row r="104" spans="1:7" ht="15" customHeight="1">
      <c r="A104" s="33">
        <f t="shared" si="3"/>
        <v>104</v>
      </c>
      <c r="B104" s="1" t="s">
        <v>26</v>
      </c>
      <c r="C104" s="82" t="s">
        <v>57</v>
      </c>
      <c r="D104" s="19"/>
      <c r="E104" s="18">
        <v>22</v>
      </c>
      <c r="F104" s="18">
        <v>1626</v>
      </c>
      <c r="G104" s="22">
        <f>F104/E104</f>
        <v>73.9090909090909</v>
      </c>
    </row>
    <row r="105" spans="1:7" ht="15" customHeight="1">
      <c r="A105" s="33">
        <f t="shared" si="3"/>
        <v>105</v>
      </c>
      <c r="B105" s="1" t="s">
        <v>30</v>
      </c>
      <c r="C105" s="82" t="s">
        <v>85</v>
      </c>
      <c r="D105" s="19"/>
      <c r="E105" s="18">
        <v>22</v>
      </c>
      <c r="F105" s="18">
        <v>1624</v>
      </c>
      <c r="G105" s="22">
        <f>F105/E105</f>
        <v>73.81818181818181</v>
      </c>
    </row>
    <row r="106" spans="1:7" ht="15" customHeight="1">
      <c r="A106" s="33">
        <f t="shared" si="3"/>
        <v>106</v>
      </c>
      <c r="B106" s="1" t="s">
        <v>36</v>
      </c>
      <c r="C106" s="7" t="s">
        <v>148</v>
      </c>
      <c r="D106" s="19"/>
      <c r="E106" s="18">
        <v>22</v>
      </c>
      <c r="F106" s="18">
        <v>1624</v>
      </c>
      <c r="G106" s="22">
        <f>F106/E106</f>
        <v>73.81818181818181</v>
      </c>
    </row>
    <row r="107" spans="1:7" ht="15" customHeight="1">
      <c r="A107" s="33">
        <f t="shared" si="3"/>
        <v>107</v>
      </c>
      <c r="B107" s="1" t="s">
        <v>29</v>
      </c>
      <c r="C107" s="14" t="s">
        <v>77</v>
      </c>
      <c r="D107" s="19"/>
      <c r="E107" s="18">
        <v>20</v>
      </c>
      <c r="F107" s="18">
        <v>1476</v>
      </c>
      <c r="G107" s="22">
        <f>F107/E107</f>
        <v>73.8</v>
      </c>
    </row>
    <row r="108" spans="1:7" ht="15" customHeight="1">
      <c r="A108" s="33">
        <f t="shared" si="3"/>
        <v>108</v>
      </c>
      <c r="B108" s="1" t="s">
        <v>28</v>
      </c>
      <c r="C108" s="10" t="s">
        <v>69</v>
      </c>
      <c r="D108" s="19"/>
      <c r="E108" s="18">
        <v>22</v>
      </c>
      <c r="F108" s="18">
        <v>1621</v>
      </c>
      <c r="G108" s="22">
        <f>F108/E108</f>
        <v>73.68181818181819</v>
      </c>
    </row>
    <row r="109" spans="1:7" ht="15" customHeight="1">
      <c r="A109" s="33">
        <f t="shared" si="3"/>
        <v>109</v>
      </c>
      <c r="B109" s="1" t="s">
        <v>33</v>
      </c>
      <c r="C109" s="82" t="s">
        <v>161</v>
      </c>
      <c r="D109" s="19"/>
      <c r="E109" s="18">
        <v>22</v>
      </c>
      <c r="F109" s="18">
        <v>1620</v>
      </c>
      <c r="G109" s="22">
        <f>F109/E109</f>
        <v>73.63636363636364</v>
      </c>
    </row>
    <row r="110" spans="1:7" ht="15" customHeight="1">
      <c r="A110" s="33">
        <f t="shared" si="3"/>
        <v>110</v>
      </c>
      <c r="B110" s="1" t="s">
        <v>28</v>
      </c>
      <c r="C110" s="14" t="s">
        <v>68</v>
      </c>
      <c r="D110" s="19"/>
      <c r="E110" s="18">
        <v>22</v>
      </c>
      <c r="F110" s="18">
        <v>1616</v>
      </c>
      <c r="G110" s="22">
        <f>F110/E110</f>
        <v>73.45454545454545</v>
      </c>
    </row>
    <row r="111" spans="1:7" ht="15" customHeight="1">
      <c r="A111" s="33">
        <f t="shared" si="3"/>
        <v>111</v>
      </c>
      <c r="B111" s="1" t="s">
        <v>35</v>
      </c>
      <c r="C111" s="17" t="s">
        <v>41</v>
      </c>
      <c r="D111" s="19"/>
      <c r="E111" s="18">
        <v>22</v>
      </c>
      <c r="F111" s="18">
        <v>1615</v>
      </c>
      <c r="G111" s="22">
        <f>F111/E111</f>
        <v>73.4090909090909</v>
      </c>
    </row>
    <row r="112" spans="1:7" ht="15" customHeight="1">
      <c r="A112" s="33">
        <f t="shared" si="3"/>
        <v>112</v>
      </c>
      <c r="B112" s="1" t="s">
        <v>33</v>
      </c>
      <c r="C112" s="82" t="s">
        <v>107</v>
      </c>
      <c r="D112" s="19"/>
      <c r="E112" s="18">
        <v>22</v>
      </c>
      <c r="F112" s="18">
        <v>1613</v>
      </c>
      <c r="G112" s="22">
        <f>F112/E112</f>
        <v>73.31818181818181</v>
      </c>
    </row>
    <row r="113" spans="1:7" ht="15" customHeight="1">
      <c r="A113" s="33">
        <f t="shared" si="3"/>
        <v>113</v>
      </c>
      <c r="B113" s="1" t="s">
        <v>35</v>
      </c>
      <c r="C113" s="85" t="s">
        <v>150</v>
      </c>
      <c r="D113" s="19"/>
      <c r="E113" s="18">
        <v>22</v>
      </c>
      <c r="F113" s="18">
        <v>1611</v>
      </c>
      <c r="G113" s="22">
        <f>F113/E113</f>
        <v>73.22727272727273</v>
      </c>
    </row>
    <row r="114" spans="1:7" ht="15" customHeight="1">
      <c r="A114" s="33">
        <f t="shared" si="3"/>
        <v>114</v>
      </c>
      <c r="B114" s="1" t="s">
        <v>32</v>
      </c>
      <c r="C114" s="82" t="s">
        <v>91</v>
      </c>
      <c r="D114" s="19"/>
      <c r="E114" s="18">
        <v>22</v>
      </c>
      <c r="F114" s="18">
        <v>1602</v>
      </c>
      <c r="G114" s="22">
        <f>F114/E114</f>
        <v>72.81818181818181</v>
      </c>
    </row>
    <row r="115" spans="1:7" ht="15" customHeight="1">
      <c r="A115" s="33">
        <f t="shared" si="3"/>
        <v>115</v>
      </c>
      <c r="B115" s="1" t="s">
        <v>30</v>
      </c>
      <c r="C115" s="6" t="s">
        <v>172</v>
      </c>
      <c r="D115" s="19"/>
      <c r="E115" s="18">
        <v>22</v>
      </c>
      <c r="F115" s="18">
        <v>1593</v>
      </c>
      <c r="G115" s="22">
        <f>F115/E115</f>
        <v>72.4090909090909</v>
      </c>
    </row>
    <row r="116" spans="1:7" ht="15" customHeight="1">
      <c r="A116" s="33">
        <f t="shared" si="3"/>
        <v>116</v>
      </c>
      <c r="B116" s="1" t="s">
        <v>35</v>
      </c>
      <c r="C116" s="88" t="s">
        <v>152</v>
      </c>
      <c r="D116" s="19"/>
      <c r="E116" s="18">
        <v>22</v>
      </c>
      <c r="F116" s="18">
        <v>1592</v>
      </c>
      <c r="G116" s="22">
        <f>F116/E116</f>
        <v>72.36363636363636</v>
      </c>
    </row>
    <row r="117" spans="1:7" ht="15" customHeight="1">
      <c r="A117" s="33">
        <f t="shared" si="3"/>
        <v>117</v>
      </c>
      <c r="B117" s="1" t="s">
        <v>24</v>
      </c>
      <c r="C117" s="9" t="s">
        <v>122</v>
      </c>
      <c r="D117" s="19"/>
      <c r="E117" s="18">
        <v>22</v>
      </c>
      <c r="F117" s="18">
        <v>1591</v>
      </c>
      <c r="G117" s="22">
        <f>F117/E117</f>
        <v>72.31818181818181</v>
      </c>
    </row>
    <row r="118" spans="1:7" ht="15" customHeight="1">
      <c r="A118" s="33">
        <f t="shared" si="3"/>
        <v>118</v>
      </c>
      <c r="B118" s="1" t="s">
        <v>31</v>
      </c>
      <c r="C118" s="82" t="s">
        <v>178</v>
      </c>
      <c r="D118" s="19"/>
      <c r="E118" s="18">
        <v>20</v>
      </c>
      <c r="F118" s="18">
        <v>1444</v>
      </c>
      <c r="G118" s="22">
        <f>F118/E118</f>
        <v>72.2</v>
      </c>
    </row>
    <row r="119" spans="1:7" ht="15" customHeight="1">
      <c r="A119" s="33">
        <f t="shared" si="3"/>
        <v>119</v>
      </c>
      <c r="B119" s="1" t="s">
        <v>34</v>
      </c>
      <c r="C119" s="90" t="s">
        <v>158</v>
      </c>
      <c r="D119" s="19"/>
      <c r="E119" s="18">
        <v>22</v>
      </c>
      <c r="F119" s="18">
        <v>1585</v>
      </c>
      <c r="G119" s="22">
        <f>F119/E119</f>
        <v>72.04545454545455</v>
      </c>
    </row>
    <row r="120" spans="1:7" ht="15" customHeight="1">
      <c r="A120" s="33">
        <f t="shared" si="3"/>
        <v>120</v>
      </c>
      <c r="B120" s="1" t="s">
        <v>36</v>
      </c>
      <c r="C120" s="89" t="s">
        <v>147</v>
      </c>
      <c r="D120" s="19"/>
      <c r="E120" s="18">
        <v>22</v>
      </c>
      <c r="F120" s="18">
        <v>1585</v>
      </c>
      <c r="G120" s="22">
        <f>F120/E120</f>
        <v>72.04545454545455</v>
      </c>
    </row>
    <row r="121" spans="1:7" ht="15" customHeight="1">
      <c r="A121" s="33">
        <f t="shared" si="3"/>
        <v>121</v>
      </c>
      <c r="B121" s="1" t="s">
        <v>29</v>
      </c>
      <c r="C121" s="14" t="s">
        <v>75</v>
      </c>
      <c r="D121" s="19"/>
      <c r="E121" s="18">
        <v>20</v>
      </c>
      <c r="F121" s="18">
        <v>1440</v>
      </c>
      <c r="G121" s="22">
        <f>F121/E121</f>
        <v>72</v>
      </c>
    </row>
    <row r="122" spans="1:7" ht="15" customHeight="1">
      <c r="A122" s="33">
        <f t="shared" si="3"/>
        <v>122</v>
      </c>
      <c r="B122" s="1" t="s">
        <v>29</v>
      </c>
      <c r="C122" s="88" t="s">
        <v>166</v>
      </c>
      <c r="D122" s="19"/>
      <c r="E122" s="18">
        <v>20</v>
      </c>
      <c r="F122" s="18">
        <v>1438</v>
      </c>
      <c r="G122" s="22">
        <f>F122/E122</f>
        <v>71.9</v>
      </c>
    </row>
    <row r="123" spans="1:7" ht="15" customHeight="1">
      <c r="A123" s="33">
        <f t="shared" si="3"/>
        <v>123</v>
      </c>
      <c r="B123" s="1" t="s">
        <v>29</v>
      </c>
      <c r="C123" s="11" t="s">
        <v>165</v>
      </c>
      <c r="D123" s="19"/>
      <c r="E123" s="18">
        <v>20</v>
      </c>
      <c r="F123" s="18">
        <v>1436</v>
      </c>
      <c r="G123" s="22">
        <f>F123/E123</f>
        <v>71.8</v>
      </c>
    </row>
    <row r="124" spans="1:7" ht="15" customHeight="1">
      <c r="A124" s="33">
        <f t="shared" si="3"/>
        <v>124</v>
      </c>
      <c r="B124" s="1" t="s">
        <v>28</v>
      </c>
      <c r="C124" s="10" t="s">
        <v>70</v>
      </c>
      <c r="D124" s="19"/>
      <c r="E124" s="18">
        <v>22</v>
      </c>
      <c r="F124" s="18">
        <v>1568</v>
      </c>
      <c r="G124" s="22">
        <f>F124/E124</f>
        <v>71.27272727272727</v>
      </c>
    </row>
    <row r="125" spans="1:7" ht="15" customHeight="1">
      <c r="A125" s="33">
        <f t="shared" si="3"/>
        <v>125</v>
      </c>
      <c r="B125" s="1" t="s">
        <v>29</v>
      </c>
      <c r="C125" s="6" t="s">
        <v>167</v>
      </c>
      <c r="D125" s="19"/>
      <c r="E125" s="18">
        <v>20</v>
      </c>
      <c r="F125" s="18">
        <v>1420</v>
      </c>
      <c r="G125" s="22">
        <f>F125/E125</f>
        <v>71</v>
      </c>
    </row>
    <row r="126" spans="1:7" ht="15" customHeight="1">
      <c r="A126" s="33">
        <f t="shared" si="3"/>
        <v>126</v>
      </c>
      <c r="B126" s="1" t="s">
        <v>35</v>
      </c>
      <c r="C126" s="82" t="s">
        <v>40</v>
      </c>
      <c r="D126" s="19"/>
      <c r="E126" s="18">
        <v>22</v>
      </c>
      <c r="F126" s="18">
        <v>1555</v>
      </c>
      <c r="G126" s="22">
        <f>F126/E126</f>
        <v>70.68181818181819</v>
      </c>
    </row>
    <row r="127" spans="1:7" ht="15" customHeight="1">
      <c r="A127" s="33">
        <f t="shared" si="3"/>
        <v>127</v>
      </c>
      <c r="B127" s="1" t="s">
        <v>34</v>
      </c>
      <c r="C127" s="82" t="s">
        <v>114</v>
      </c>
      <c r="D127" s="19"/>
      <c r="E127" s="18">
        <v>22</v>
      </c>
      <c r="F127" s="18">
        <v>1554</v>
      </c>
      <c r="G127" s="22">
        <f>F127/E127</f>
        <v>70.63636363636364</v>
      </c>
    </row>
    <row r="128" spans="1:7" ht="15" customHeight="1">
      <c r="A128" s="33">
        <f t="shared" si="3"/>
        <v>128</v>
      </c>
      <c r="B128" s="1" t="s">
        <v>31</v>
      </c>
      <c r="C128" s="8" t="s">
        <v>179</v>
      </c>
      <c r="D128" s="19"/>
      <c r="E128" s="18">
        <v>20</v>
      </c>
      <c r="F128" s="18">
        <v>1394</v>
      </c>
      <c r="G128" s="22">
        <f>F128/E128</f>
        <v>69.7</v>
      </c>
    </row>
    <row r="129" spans="1:7" ht="15" customHeight="1">
      <c r="A129" s="33">
        <f t="shared" si="3"/>
        <v>129</v>
      </c>
      <c r="B129" s="1" t="s">
        <v>29</v>
      </c>
      <c r="C129" s="10" t="s">
        <v>72</v>
      </c>
      <c r="D129" s="19"/>
      <c r="E129" s="18">
        <v>20</v>
      </c>
      <c r="F129" s="18">
        <v>1392</v>
      </c>
      <c r="G129" s="22">
        <f>F129/E129</f>
        <v>69.6</v>
      </c>
    </row>
    <row r="130" spans="1:7" ht="15" customHeight="1">
      <c r="A130" s="33">
        <f aca="true" t="shared" si="4" ref="A130:A142">A129+1</f>
        <v>130</v>
      </c>
      <c r="B130" s="1" t="s">
        <v>32</v>
      </c>
      <c r="C130" s="14" t="s">
        <v>100</v>
      </c>
      <c r="D130" s="19"/>
      <c r="E130" s="18">
        <v>22</v>
      </c>
      <c r="F130" s="18">
        <v>1524</v>
      </c>
      <c r="G130" s="22">
        <f>F130/E130</f>
        <v>69.27272727272727</v>
      </c>
    </row>
    <row r="131" spans="1:7" ht="15" customHeight="1">
      <c r="A131" s="33">
        <f t="shared" si="4"/>
        <v>131</v>
      </c>
      <c r="B131" s="1" t="s">
        <v>32</v>
      </c>
      <c r="C131" s="7" t="s">
        <v>183</v>
      </c>
      <c r="D131" s="19"/>
      <c r="E131" s="18">
        <v>22</v>
      </c>
      <c r="F131" s="18">
        <v>1521</v>
      </c>
      <c r="G131" s="22">
        <f>F131/E131</f>
        <v>69.13636363636364</v>
      </c>
    </row>
    <row r="132" spans="1:7" ht="15" customHeight="1">
      <c r="A132" s="33">
        <f t="shared" si="4"/>
        <v>132</v>
      </c>
      <c r="B132" s="1" t="s">
        <v>35</v>
      </c>
      <c r="C132" s="82" t="s">
        <v>42</v>
      </c>
      <c r="D132" s="19"/>
      <c r="E132" s="18">
        <v>22</v>
      </c>
      <c r="F132" s="18">
        <v>1516</v>
      </c>
      <c r="G132" s="22">
        <f>F132/E132</f>
        <v>68.9090909090909</v>
      </c>
    </row>
    <row r="133" spans="1:7" ht="15" customHeight="1">
      <c r="A133" s="33">
        <f t="shared" si="4"/>
        <v>133</v>
      </c>
      <c r="B133" s="1" t="s">
        <v>32</v>
      </c>
      <c r="C133" s="88" t="s">
        <v>182</v>
      </c>
      <c r="D133" s="19"/>
      <c r="E133" s="18">
        <v>22</v>
      </c>
      <c r="F133" s="18">
        <v>1508</v>
      </c>
      <c r="G133" s="22">
        <f>F133/E133</f>
        <v>68.54545454545455</v>
      </c>
    </row>
    <row r="134" spans="1:7" ht="15" customHeight="1">
      <c r="A134" s="33">
        <f t="shared" si="4"/>
        <v>134</v>
      </c>
      <c r="B134" s="1" t="s">
        <v>36</v>
      </c>
      <c r="C134" s="87" t="s">
        <v>43</v>
      </c>
      <c r="D134" s="19"/>
      <c r="E134" s="18">
        <v>22</v>
      </c>
      <c r="F134" s="18">
        <v>1504</v>
      </c>
      <c r="G134" s="22">
        <f>F134/E134</f>
        <v>68.36363636363636</v>
      </c>
    </row>
    <row r="135" spans="1:7" ht="15" customHeight="1">
      <c r="A135" s="33">
        <f t="shared" si="4"/>
        <v>135</v>
      </c>
      <c r="B135" s="1" t="s">
        <v>32</v>
      </c>
      <c r="C135" s="87" t="s">
        <v>92</v>
      </c>
      <c r="D135" s="19"/>
      <c r="E135" s="18">
        <v>22</v>
      </c>
      <c r="F135" s="18">
        <v>1494</v>
      </c>
      <c r="G135" s="22">
        <f>F135/E135</f>
        <v>67.9090909090909</v>
      </c>
    </row>
    <row r="136" spans="1:7" ht="15" customHeight="1">
      <c r="A136" s="33">
        <f t="shared" si="4"/>
        <v>136</v>
      </c>
      <c r="B136" s="1" t="s">
        <v>33</v>
      </c>
      <c r="C136" s="87" t="s">
        <v>103</v>
      </c>
      <c r="D136" s="19"/>
      <c r="E136" s="18">
        <v>22</v>
      </c>
      <c r="F136" s="18">
        <v>1490</v>
      </c>
      <c r="G136" s="22">
        <f>F136/E136</f>
        <v>67.72727272727273</v>
      </c>
    </row>
    <row r="137" spans="1:7" ht="15" customHeight="1">
      <c r="A137" s="33">
        <f t="shared" si="4"/>
        <v>137</v>
      </c>
      <c r="B137" s="1" t="s">
        <v>26</v>
      </c>
      <c r="C137" s="9" t="s">
        <v>55</v>
      </c>
      <c r="D137" s="19"/>
      <c r="E137" s="18">
        <v>22</v>
      </c>
      <c r="F137" s="18">
        <v>1485</v>
      </c>
      <c r="G137" s="22">
        <f>F137/E137</f>
        <v>67.5</v>
      </c>
    </row>
    <row r="138" spans="1:7" ht="15" customHeight="1">
      <c r="A138" s="33">
        <f t="shared" si="4"/>
        <v>138</v>
      </c>
      <c r="B138" s="1" t="s">
        <v>27</v>
      </c>
      <c r="C138" s="7" t="s">
        <v>139</v>
      </c>
      <c r="D138" s="19"/>
      <c r="E138" s="18">
        <v>22</v>
      </c>
      <c r="F138" s="18">
        <v>1477</v>
      </c>
      <c r="G138" s="22">
        <f>F138/E138</f>
        <v>67.13636363636364</v>
      </c>
    </row>
    <row r="139" spans="1:7" ht="15" customHeight="1">
      <c r="A139" s="33">
        <f t="shared" si="4"/>
        <v>139</v>
      </c>
      <c r="B139" s="1" t="s">
        <v>29</v>
      </c>
      <c r="C139" s="7" t="s">
        <v>168</v>
      </c>
      <c r="D139" s="19"/>
      <c r="E139" s="18">
        <v>20</v>
      </c>
      <c r="F139" s="18">
        <v>1307</v>
      </c>
      <c r="G139" s="22">
        <f>F139/E139</f>
        <v>65.35</v>
      </c>
    </row>
    <row r="140" spans="1:7" ht="15" customHeight="1">
      <c r="A140" s="33">
        <f t="shared" si="4"/>
        <v>140</v>
      </c>
      <c r="B140" s="1" t="s">
        <v>27</v>
      </c>
      <c r="C140" s="13" t="s">
        <v>140</v>
      </c>
      <c r="D140" s="19"/>
      <c r="E140" s="18">
        <v>22</v>
      </c>
      <c r="F140" s="18">
        <v>1419</v>
      </c>
      <c r="G140" s="22">
        <f>F140/E140</f>
        <v>64.5</v>
      </c>
    </row>
    <row r="141" spans="1:7" ht="15" customHeight="1">
      <c r="A141" s="33">
        <f t="shared" si="4"/>
        <v>141</v>
      </c>
      <c r="B141" s="1" t="s">
        <v>34</v>
      </c>
      <c r="C141" s="13" t="s">
        <v>159</v>
      </c>
      <c r="D141" s="19"/>
      <c r="E141" s="18">
        <v>22</v>
      </c>
      <c r="F141" s="18">
        <v>1413</v>
      </c>
      <c r="G141" s="22">
        <f>F141/E141</f>
        <v>64.22727272727273</v>
      </c>
    </row>
    <row r="142" spans="1:7" ht="15" customHeight="1">
      <c r="A142" s="33">
        <f t="shared" si="4"/>
        <v>142</v>
      </c>
      <c r="B142" s="1" t="s">
        <v>35</v>
      </c>
      <c r="C142" s="13" t="s">
        <v>153</v>
      </c>
      <c r="D142" s="19"/>
      <c r="E142" s="18">
        <v>22</v>
      </c>
      <c r="F142" s="18">
        <v>1360</v>
      </c>
      <c r="G142" s="22">
        <f>F142/E142</f>
        <v>61.81818181818182</v>
      </c>
    </row>
    <row r="143" spans="1:7" ht="15" customHeight="1">
      <c r="A143" s="33">
        <v>143</v>
      </c>
      <c r="B143" s="1" t="s">
        <v>29</v>
      </c>
      <c r="C143" s="87" t="s">
        <v>169</v>
      </c>
      <c r="D143" s="19"/>
      <c r="E143" s="18"/>
      <c r="F143" s="18"/>
      <c r="G143" s="18"/>
    </row>
    <row r="144" spans="2:7" ht="15" customHeight="1">
      <c r="B144" s="1"/>
      <c r="C144" s="10"/>
      <c r="D144" s="19"/>
      <c r="E144" s="18"/>
      <c r="F144" s="18"/>
      <c r="G144" s="24"/>
    </row>
    <row r="145" spans="2:7" ht="15" customHeight="1">
      <c r="B145" s="1"/>
      <c r="C145" s="10"/>
      <c r="D145" s="19"/>
      <c r="E145" s="18"/>
      <c r="F145" s="18"/>
      <c r="G145" s="18"/>
    </row>
    <row r="146" spans="2:7" ht="15" customHeight="1">
      <c r="B146" s="1"/>
      <c r="C146" s="10"/>
      <c r="D146" s="19"/>
      <c r="E146" s="18"/>
      <c r="F146" s="18"/>
      <c r="G146" s="18"/>
    </row>
    <row r="147" spans="4:7" ht="15" customHeight="1">
      <c r="D147" s="19"/>
      <c r="E147" s="18"/>
      <c r="F147" s="18"/>
      <c r="G147" s="22"/>
    </row>
    <row r="148" spans="2:7" ht="15" customHeight="1">
      <c r="B148" s="1"/>
      <c r="C148" s="10"/>
      <c r="D148" s="19"/>
      <c r="E148" s="18"/>
      <c r="F148" s="18"/>
      <c r="G148" s="18"/>
    </row>
    <row r="149" spans="2:7" ht="15" customHeight="1">
      <c r="B149" s="1"/>
      <c r="C149" s="10"/>
      <c r="D149" s="19"/>
      <c r="E149" s="18"/>
      <c r="F149" s="18"/>
      <c r="G149" s="18"/>
    </row>
    <row r="150" spans="2:7" ht="15" customHeight="1">
      <c r="B150" s="1"/>
      <c r="C150" s="19"/>
      <c r="D150" s="19"/>
      <c r="E150" s="18"/>
      <c r="F150" s="18"/>
      <c r="G150" s="22"/>
    </row>
    <row r="151" spans="2:7" ht="15" customHeight="1">
      <c r="B151" s="1"/>
      <c r="C151" s="10"/>
      <c r="D151" s="19"/>
      <c r="E151" s="18"/>
      <c r="F151" s="18"/>
      <c r="G151" s="18"/>
    </row>
    <row r="152" spans="2:7" ht="15" customHeight="1">
      <c r="B152" s="1"/>
      <c r="C152" s="10"/>
      <c r="D152" s="19"/>
      <c r="E152" s="18"/>
      <c r="F152" s="18"/>
      <c r="G152" s="18"/>
    </row>
    <row r="153" spans="2:7" ht="15" customHeight="1">
      <c r="B153" s="1"/>
      <c r="C153" s="10"/>
      <c r="D153" s="19"/>
      <c r="E153" s="18"/>
      <c r="F153" s="18"/>
      <c r="G153" s="18"/>
    </row>
    <row r="154" spans="2:7" ht="15" customHeight="1">
      <c r="B154" s="1"/>
      <c r="C154" s="10"/>
      <c r="D154" s="19"/>
      <c r="E154" s="18"/>
      <c r="F154" s="18"/>
      <c r="G154" s="18"/>
    </row>
    <row r="155" spans="2:7" ht="15.75">
      <c r="B155" s="1"/>
      <c r="C155" s="10"/>
      <c r="D155" s="19"/>
      <c r="E155" s="18"/>
      <c r="F155" s="18"/>
      <c r="G155" s="18"/>
    </row>
  </sheetData>
  <printOptions gridLines="1" horizontalCentered="1"/>
  <pageMargins left="0.7874015748031497" right="0.7874015748031497" top="0.42" bottom="0.83" header="0.19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34" customWidth="1"/>
    <col min="2" max="2" width="3.00390625" style="34" customWidth="1"/>
    <col min="3" max="3" width="37.00390625" style="34" customWidth="1"/>
    <col min="4" max="4" width="2.140625" style="34" bestFit="1" customWidth="1"/>
    <col min="5" max="5" width="4.140625" style="34" customWidth="1"/>
    <col min="6" max="16384" width="12.57421875" style="34" customWidth="1"/>
  </cols>
  <sheetData>
    <row r="1" spans="1:7" ht="15" customHeight="1">
      <c r="A1" s="34">
        <v>1</v>
      </c>
      <c r="B1" s="1" t="s">
        <v>35</v>
      </c>
      <c r="C1" s="12" t="s">
        <v>149</v>
      </c>
      <c r="D1" s="19"/>
      <c r="E1" s="18">
        <v>22</v>
      </c>
      <c r="F1" s="18">
        <v>1415</v>
      </c>
      <c r="G1" s="22">
        <f>F1/E1</f>
        <v>64.31818181818181</v>
      </c>
    </row>
    <row r="2" spans="1:7" ht="15" customHeight="1">
      <c r="A2" s="34">
        <f aca="true" t="shared" si="0" ref="A2:A33">A1+1</f>
        <v>2</v>
      </c>
      <c r="B2" s="1" t="s">
        <v>26</v>
      </c>
      <c r="C2" s="4" t="s">
        <v>52</v>
      </c>
      <c r="D2" s="19"/>
      <c r="E2" s="18">
        <v>22</v>
      </c>
      <c r="F2" s="18">
        <v>1438</v>
      </c>
      <c r="G2" s="22">
        <f>F2/E2</f>
        <v>65.36363636363636</v>
      </c>
    </row>
    <row r="3" spans="1:7" ht="15" customHeight="1">
      <c r="A3" s="34">
        <f t="shared" si="0"/>
        <v>3</v>
      </c>
      <c r="B3" s="1" t="s">
        <v>32</v>
      </c>
      <c r="C3" s="11" t="s">
        <v>180</v>
      </c>
      <c r="D3" s="19"/>
      <c r="E3" s="18">
        <v>22</v>
      </c>
      <c r="F3" s="18">
        <v>1444</v>
      </c>
      <c r="G3" s="22">
        <f>F3/E3</f>
        <v>65.63636363636364</v>
      </c>
    </row>
    <row r="4" spans="1:7" ht="15" customHeight="1">
      <c r="A4" s="34">
        <f t="shared" si="0"/>
        <v>4</v>
      </c>
      <c r="B4" s="1" t="s">
        <v>29</v>
      </c>
      <c r="C4" s="14" t="s">
        <v>75</v>
      </c>
      <c r="D4" s="19"/>
      <c r="E4" s="18">
        <v>20</v>
      </c>
      <c r="F4" s="18">
        <v>1334</v>
      </c>
      <c r="G4" s="22">
        <f>F4/E4</f>
        <v>66.7</v>
      </c>
    </row>
    <row r="5" spans="1:7" ht="15" customHeight="1">
      <c r="A5" s="34">
        <f t="shared" si="0"/>
        <v>5</v>
      </c>
      <c r="B5" s="1" t="s">
        <v>34</v>
      </c>
      <c r="C5" s="14" t="s">
        <v>118</v>
      </c>
      <c r="D5" s="19"/>
      <c r="E5" s="18">
        <v>22</v>
      </c>
      <c r="F5" s="18">
        <v>1516</v>
      </c>
      <c r="G5" s="22">
        <f>F5/E5</f>
        <v>68.9090909090909</v>
      </c>
    </row>
    <row r="6" spans="1:7" ht="15" customHeight="1">
      <c r="A6" s="34">
        <f t="shared" si="0"/>
        <v>6</v>
      </c>
      <c r="B6" s="1" t="s">
        <v>36</v>
      </c>
      <c r="C6" s="12" t="s">
        <v>45</v>
      </c>
      <c r="D6" s="19"/>
      <c r="E6" s="18">
        <v>22</v>
      </c>
      <c r="F6" s="18">
        <v>1520</v>
      </c>
      <c r="G6" s="22">
        <f>F6/E6</f>
        <v>69.0909090909091</v>
      </c>
    </row>
    <row r="7" spans="1:7" ht="15" customHeight="1">
      <c r="A7" s="34">
        <f t="shared" si="0"/>
        <v>7</v>
      </c>
      <c r="B7" s="1" t="s">
        <v>34</v>
      </c>
      <c r="C7" s="14" t="s">
        <v>111</v>
      </c>
      <c r="D7" s="19"/>
      <c r="E7" s="18">
        <v>22</v>
      </c>
      <c r="F7" s="18">
        <v>1526</v>
      </c>
      <c r="G7" s="22">
        <f>F7/E7</f>
        <v>69.36363636363636</v>
      </c>
    </row>
    <row r="8" spans="1:7" ht="15" customHeight="1">
      <c r="A8" s="34">
        <f t="shared" si="0"/>
        <v>8</v>
      </c>
      <c r="B8" s="1" t="s">
        <v>29</v>
      </c>
      <c r="C8" s="91" t="s">
        <v>162</v>
      </c>
      <c r="D8" s="19"/>
      <c r="E8" s="18">
        <v>20</v>
      </c>
      <c r="F8" s="18">
        <v>1388</v>
      </c>
      <c r="G8" s="22">
        <f>F8/E8</f>
        <v>69.4</v>
      </c>
    </row>
    <row r="9" spans="1:7" ht="15" customHeight="1">
      <c r="A9" s="34">
        <f t="shared" si="0"/>
        <v>9</v>
      </c>
      <c r="B9" s="1" t="s">
        <v>28</v>
      </c>
      <c r="C9" s="12" t="s">
        <v>67</v>
      </c>
      <c r="D9" s="19"/>
      <c r="E9" s="18">
        <v>22</v>
      </c>
      <c r="F9" s="18">
        <v>1528</v>
      </c>
      <c r="G9" s="22">
        <f>F9/E9</f>
        <v>69.45454545454545</v>
      </c>
    </row>
    <row r="10" spans="1:7" ht="15" customHeight="1">
      <c r="A10" s="34">
        <f t="shared" si="0"/>
        <v>10</v>
      </c>
      <c r="B10" s="1" t="s">
        <v>33</v>
      </c>
      <c r="C10" s="12" t="s">
        <v>90</v>
      </c>
      <c r="D10" s="19"/>
      <c r="E10" s="18">
        <v>22</v>
      </c>
      <c r="F10" s="18">
        <v>1539</v>
      </c>
      <c r="G10" s="22">
        <f>F10/E10</f>
        <v>69.95454545454545</v>
      </c>
    </row>
    <row r="11" spans="1:7" ht="15" customHeight="1">
      <c r="A11" s="34">
        <f t="shared" si="0"/>
        <v>11</v>
      </c>
      <c r="B11" s="1" t="s">
        <v>35</v>
      </c>
      <c r="C11" s="85" t="s">
        <v>150</v>
      </c>
      <c r="D11" s="19"/>
      <c r="E11" s="18">
        <v>22</v>
      </c>
      <c r="F11" s="18">
        <v>1540</v>
      </c>
      <c r="G11" s="22">
        <f>F11/E11</f>
        <v>70</v>
      </c>
    </row>
    <row r="12" spans="1:7" ht="15" customHeight="1">
      <c r="A12" s="34">
        <f t="shared" si="0"/>
        <v>12</v>
      </c>
      <c r="B12" s="1" t="s">
        <v>32</v>
      </c>
      <c r="C12" s="12" t="s">
        <v>95</v>
      </c>
      <c r="D12" s="19"/>
      <c r="E12" s="18">
        <v>22</v>
      </c>
      <c r="F12" s="18">
        <v>1543</v>
      </c>
      <c r="G12" s="22">
        <f>F12/E12</f>
        <v>70.13636363636364</v>
      </c>
    </row>
    <row r="13" spans="1:7" ht="15" customHeight="1">
      <c r="A13" s="34">
        <f t="shared" si="0"/>
        <v>13</v>
      </c>
      <c r="B13" s="1" t="s">
        <v>28</v>
      </c>
      <c r="C13" s="14" t="s">
        <v>68</v>
      </c>
      <c r="D13" s="19"/>
      <c r="E13" s="18">
        <v>22</v>
      </c>
      <c r="F13" s="18">
        <v>1544</v>
      </c>
      <c r="G13" s="22">
        <f>F13/E13</f>
        <v>70.18181818181819</v>
      </c>
    </row>
    <row r="14" spans="1:7" ht="15" customHeight="1">
      <c r="A14" s="34">
        <f t="shared" si="0"/>
        <v>14</v>
      </c>
      <c r="B14" s="1" t="s">
        <v>35</v>
      </c>
      <c r="C14" s="82" t="s">
        <v>42</v>
      </c>
      <c r="D14" s="19"/>
      <c r="E14" s="18">
        <v>22</v>
      </c>
      <c r="F14" s="18">
        <v>1576</v>
      </c>
      <c r="G14" s="22">
        <f>F14/E14</f>
        <v>71.63636363636364</v>
      </c>
    </row>
    <row r="15" spans="1:7" ht="15" customHeight="1">
      <c r="A15" s="34">
        <f t="shared" si="0"/>
        <v>15</v>
      </c>
      <c r="B15" s="1" t="s">
        <v>34</v>
      </c>
      <c r="C15" s="12" t="s">
        <v>110</v>
      </c>
      <c r="D15" s="19"/>
      <c r="E15" s="18">
        <v>22</v>
      </c>
      <c r="F15" s="18">
        <v>1579</v>
      </c>
      <c r="G15" s="22">
        <f>F15/E15</f>
        <v>71.77272727272727</v>
      </c>
    </row>
    <row r="16" spans="1:7" ht="15" customHeight="1">
      <c r="A16" s="34">
        <f t="shared" si="0"/>
        <v>16</v>
      </c>
      <c r="B16" s="1" t="s">
        <v>33</v>
      </c>
      <c r="C16" s="14" t="s">
        <v>97</v>
      </c>
      <c r="D16" s="19"/>
      <c r="E16" s="18">
        <v>22</v>
      </c>
      <c r="F16" s="18">
        <v>1582</v>
      </c>
      <c r="G16" s="22">
        <f>F16/E16</f>
        <v>71.9090909090909</v>
      </c>
    </row>
    <row r="17" spans="1:7" ht="15" customHeight="1">
      <c r="A17" s="34">
        <f t="shared" si="0"/>
        <v>17</v>
      </c>
      <c r="B17" s="1" t="s">
        <v>33</v>
      </c>
      <c r="C17" s="14" t="s">
        <v>101</v>
      </c>
      <c r="D17" s="19"/>
      <c r="E17" s="18">
        <v>22</v>
      </c>
      <c r="F17" s="18">
        <v>1590</v>
      </c>
      <c r="G17" s="22">
        <f>F17/E17</f>
        <v>72.27272727272727</v>
      </c>
    </row>
    <row r="18" spans="1:7" ht="15" customHeight="1">
      <c r="A18" s="34">
        <f t="shared" si="0"/>
        <v>18</v>
      </c>
      <c r="B18" s="1" t="s">
        <v>30</v>
      </c>
      <c r="C18" s="6" t="s">
        <v>170</v>
      </c>
      <c r="D18" s="19"/>
      <c r="E18" s="18">
        <v>22</v>
      </c>
      <c r="F18" s="18">
        <v>1591</v>
      </c>
      <c r="G18" s="22">
        <f>F18/E18</f>
        <v>72.31818181818181</v>
      </c>
    </row>
    <row r="19" spans="1:7" ht="15" customHeight="1">
      <c r="A19" s="34">
        <f t="shared" si="0"/>
        <v>19</v>
      </c>
      <c r="B19" s="1" t="s">
        <v>36</v>
      </c>
      <c r="C19" s="14" t="s">
        <v>37</v>
      </c>
      <c r="D19" s="19"/>
      <c r="E19" s="18">
        <v>22</v>
      </c>
      <c r="F19" s="18">
        <v>1595</v>
      </c>
      <c r="G19" s="22">
        <f>F19/E19</f>
        <v>72.5</v>
      </c>
    </row>
    <row r="20" spans="1:7" ht="15" customHeight="1">
      <c r="A20" s="34">
        <f t="shared" si="0"/>
        <v>20</v>
      </c>
      <c r="B20" s="1" t="s">
        <v>32</v>
      </c>
      <c r="C20" s="88" t="s">
        <v>182</v>
      </c>
      <c r="D20" s="19"/>
      <c r="E20" s="18">
        <v>22</v>
      </c>
      <c r="F20" s="18">
        <v>1597</v>
      </c>
      <c r="G20" s="22">
        <f>F20/E20</f>
        <v>72.5909090909091</v>
      </c>
    </row>
    <row r="21" spans="1:7" ht="15" customHeight="1">
      <c r="A21" s="34">
        <f t="shared" si="0"/>
        <v>21</v>
      </c>
      <c r="B21" s="1" t="s">
        <v>30</v>
      </c>
      <c r="C21" s="16" t="s">
        <v>83</v>
      </c>
      <c r="D21" s="19"/>
      <c r="E21" s="18">
        <v>22</v>
      </c>
      <c r="F21" s="18">
        <v>1599</v>
      </c>
      <c r="G21" s="22">
        <f>F21/E21</f>
        <v>72.68181818181819</v>
      </c>
    </row>
    <row r="22" spans="1:7" ht="15" customHeight="1">
      <c r="A22" s="34">
        <f t="shared" si="0"/>
        <v>22</v>
      </c>
      <c r="B22" s="1" t="s">
        <v>27</v>
      </c>
      <c r="C22" s="5" t="s">
        <v>59</v>
      </c>
      <c r="D22" s="19"/>
      <c r="E22" s="18">
        <v>22</v>
      </c>
      <c r="F22" s="18">
        <v>1602</v>
      </c>
      <c r="G22" s="22">
        <f>F22/E22</f>
        <v>72.81818181818181</v>
      </c>
    </row>
    <row r="23" spans="1:7" ht="15" customHeight="1">
      <c r="A23" s="34">
        <f t="shared" si="0"/>
        <v>23</v>
      </c>
      <c r="B23" s="1" t="s">
        <v>28</v>
      </c>
      <c r="C23" s="10" t="s">
        <v>70</v>
      </c>
      <c r="D23" s="19"/>
      <c r="E23" s="18">
        <v>22</v>
      </c>
      <c r="F23" s="18">
        <v>1606</v>
      </c>
      <c r="G23" s="22">
        <f>F23/E23</f>
        <v>73</v>
      </c>
    </row>
    <row r="24" spans="1:7" ht="15" customHeight="1">
      <c r="A24" s="34">
        <f t="shared" si="0"/>
        <v>24</v>
      </c>
      <c r="B24" s="1" t="s">
        <v>30</v>
      </c>
      <c r="C24" s="14" t="s">
        <v>81</v>
      </c>
      <c r="D24" s="19"/>
      <c r="E24" s="18">
        <v>22</v>
      </c>
      <c r="F24" s="18">
        <v>1607</v>
      </c>
      <c r="G24" s="22">
        <f>F24/E24</f>
        <v>73.04545454545455</v>
      </c>
    </row>
    <row r="25" spans="1:7" ht="15" customHeight="1">
      <c r="A25" s="34">
        <f t="shared" si="0"/>
        <v>25</v>
      </c>
      <c r="B25" s="1" t="s">
        <v>30</v>
      </c>
      <c r="C25" s="10" t="s">
        <v>84</v>
      </c>
      <c r="D25" s="19"/>
      <c r="E25" s="18">
        <v>22</v>
      </c>
      <c r="F25" s="18">
        <v>1609</v>
      </c>
      <c r="G25" s="22">
        <f>F25/E25</f>
        <v>73.13636363636364</v>
      </c>
    </row>
    <row r="26" spans="1:7" ht="15" customHeight="1">
      <c r="A26" s="34">
        <f t="shared" si="0"/>
        <v>26</v>
      </c>
      <c r="B26" s="1" t="s">
        <v>29</v>
      </c>
      <c r="C26" s="10" t="s">
        <v>164</v>
      </c>
      <c r="D26" s="19"/>
      <c r="E26" s="18">
        <v>20</v>
      </c>
      <c r="F26" s="18">
        <v>1463</v>
      </c>
      <c r="G26" s="22">
        <f>F26/E26</f>
        <v>73.15</v>
      </c>
    </row>
    <row r="27" spans="1:7" ht="15" customHeight="1">
      <c r="A27" s="34">
        <f t="shared" si="0"/>
        <v>27</v>
      </c>
      <c r="B27" s="1" t="s">
        <v>29</v>
      </c>
      <c r="C27" s="10" t="s">
        <v>72</v>
      </c>
      <c r="D27" s="19"/>
      <c r="E27" s="18">
        <v>20</v>
      </c>
      <c r="F27" s="18">
        <v>1463</v>
      </c>
      <c r="G27" s="22">
        <f>F27/E27</f>
        <v>73.15</v>
      </c>
    </row>
    <row r="28" spans="1:7" ht="15" customHeight="1">
      <c r="A28" s="34">
        <f t="shared" si="0"/>
        <v>28</v>
      </c>
      <c r="B28" s="1" t="s">
        <v>31</v>
      </c>
      <c r="C28" s="85" t="s">
        <v>176</v>
      </c>
      <c r="D28" s="19"/>
      <c r="E28" s="18">
        <v>20</v>
      </c>
      <c r="F28" s="18">
        <v>1463</v>
      </c>
      <c r="G28" s="22">
        <f>F28/E28</f>
        <v>73.15</v>
      </c>
    </row>
    <row r="29" spans="1:7" ht="15" customHeight="1">
      <c r="A29" s="34">
        <f t="shared" si="0"/>
        <v>29</v>
      </c>
      <c r="B29" s="1" t="s">
        <v>31</v>
      </c>
      <c r="C29" s="11" t="s">
        <v>177</v>
      </c>
      <c r="D29" s="19"/>
      <c r="E29" s="18">
        <v>20</v>
      </c>
      <c r="F29" s="18">
        <v>1463</v>
      </c>
      <c r="G29" s="22">
        <f>F29/E29</f>
        <v>73.15</v>
      </c>
    </row>
    <row r="30" spans="1:7" ht="15" customHeight="1">
      <c r="A30" s="34">
        <f t="shared" si="0"/>
        <v>30</v>
      </c>
      <c r="B30" s="1" t="s">
        <v>32</v>
      </c>
      <c r="C30" s="7" t="s">
        <v>183</v>
      </c>
      <c r="D30" s="19"/>
      <c r="E30" s="18">
        <v>22</v>
      </c>
      <c r="F30" s="18">
        <v>1615</v>
      </c>
      <c r="G30" s="22">
        <f>F30/E30</f>
        <v>73.4090909090909</v>
      </c>
    </row>
    <row r="31" spans="1:7" ht="15" customHeight="1">
      <c r="A31" s="34">
        <f t="shared" si="0"/>
        <v>31</v>
      </c>
      <c r="B31" s="1" t="s">
        <v>31</v>
      </c>
      <c r="C31" s="5" t="s">
        <v>96</v>
      </c>
      <c r="D31" s="19"/>
      <c r="E31" s="18">
        <v>20</v>
      </c>
      <c r="F31" s="18">
        <v>1469</v>
      </c>
      <c r="G31" s="22">
        <f>F31/E31</f>
        <v>73.45</v>
      </c>
    </row>
    <row r="32" spans="1:7" ht="15" customHeight="1">
      <c r="A32" s="34">
        <f t="shared" si="0"/>
        <v>32</v>
      </c>
      <c r="B32" s="1" t="s">
        <v>35</v>
      </c>
      <c r="C32" s="17" t="s">
        <v>41</v>
      </c>
      <c r="D32" s="19"/>
      <c r="E32" s="18">
        <v>22</v>
      </c>
      <c r="F32" s="18">
        <v>1617</v>
      </c>
      <c r="G32" s="22">
        <f>F32/E32</f>
        <v>73.5</v>
      </c>
    </row>
    <row r="33" spans="1:7" ht="15" customHeight="1">
      <c r="A33" s="34">
        <f t="shared" si="0"/>
        <v>33</v>
      </c>
      <c r="B33" s="1" t="s">
        <v>29</v>
      </c>
      <c r="C33" s="88" t="s">
        <v>163</v>
      </c>
      <c r="D33" s="19"/>
      <c r="E33" s="18">
        <v>20</v>
      </c>
      <c r="F33" s="18">
        <v>1472</v>
      </c>
      <c r="G33" s="22">
        <f>F33/E33</f>
        <v>73.6</v>
      </c>
    </row>
    <row r="34" spans="1:7" ht="15" customHeight="1">
      <c r="A34" s="34">
        <f aca="true" t="shared" si="1" ref="A34:A65">A33+1</f>
        <v>34</v>
      </c>
      <c r="B34" s="1" t="s">
        <v>28</v>
      </c>
      <c r="C34" s="10" t="s">
        <v>74</v>
      </c>
      <c r="D34" s="19"/>
      <c r="E34" s="18">
        <v>22</v>
      </c>
      <c r="F34" s="18">
        <v>1621</v>
      </c>
      <c r="G34" s="22">
        <f>F34/E34</f>
        <v>73.68181818181819</v>
      </c>
    </row>
    <row r="35" spans="1:7" ht="15" customHeight="1">
      <c r="A35" s="34">
        <f t="shared" si="1"/>
        <v>35</v>
      </c>
      <c r="B35" s="1" t="s">
        <v>24</v>
      </c>
      <c r="C35" s="4" t="s">
        <v>47</v>
      </c>
      <c r="D35" s="19"/>
      <c r="E35" s="18">
        <v>22</v>
      </c>
      <c r="F35" s="18">
        <v>1623</v>
      </c>
      <c r="G35" s="22">
        <f>F35/E35</f>
        <v>73.77272727272727</v>
      </c>
    </row>
    <row r="36" spans="1:7" ht="15" customHeight="1">
      <c r="A36" s="34">
        <f t="shared" si="1"/>
        <v>36</v>
      </c>
      <c r="B36" s="1" t="s">
        <v>35</v>
      </c>
      <c r="C36" s="14" t="s">
        <v>119</v>
      </c>
      <c r="D36" s="19"/>
      <c r="E36" s="18">
        <v>22</v>
      </c>
      <c r="F36" s="18">
        <v>1623</v>
      </c>
      <c r="G36" s="22">
        <f>F36/E36</f>
        <v>73.77272727272727</v>
      </c>
    </row>
    <row r="37" spans="1:7" ht="15" customHeight="1">
      <c r="A37" s="34">
        <f t="shared" si="1"/>
        <v>37</v>
      </c>
      <c r="B37" s="1" t="s">
        <v>30</v>
      </c>
      <c r="C37" s="5" t="s">
        <v>80</v>
      </c>
      <c r="D37" s="19"/>
      <c r="E37" s="18">
        <v>22</v>
      </c>
      <c r="F37" s="18">
        <v>1624</v>
      </c>
      <c r="G37" s="22">
        <f>F37/E37</f>
        <v>73.81818181818181</v>
      </c>
    </row>
    <row r="38" spans="1:7" ht="15" customHeight="1">
      <c r="A38" s="34">
        <f t="shared" si="1"/>
        <v>38</v>
      </c>
      <c r="B38" s="1" t="s">
        <v>27</v>
      </c>
      <c r="C38" s="10" t="s">
        <v>66</v>
      </c>
      <c r="D38" s="19"/>
      <c r="E38" s="18">
        <v>22</v>
      </c>
      <c r="F38" s="18">
        <v>1626</v>
      </c>
      <c r="G38" s="22">
        <f>F38/E38</f>
        <v>73.9090909090909</v>
      </c>
    </row>
    <row r="39" spans="1:7" ht="15" customHeight="1">
      <c r="A39" s="34">
        <f t="shared" si="1"/>
        <v>39</v>
      </c>
      <c r="B39" s="1" t="s">
        <v>28</v>
      </c>
      <c r="C39" s="85" t="s">
        <v>141</v>
      </c>
      <c r="D39" s="19"/>
      <c r="E39" s="18">
        <v>22</v>
      </c>
      <c r="F39" s="18">
        <v>1628</v>
      </c>
      <c r="G39" s="22">
        <f>F39/E39</f>
        <v>74</v>
      </c>
    </row>
    <row r="40" spans="1:7" ht="15" customHeight="1">
      <c r="A40" s="34">
        <f t="shared" si="1"/>
        <v>40</v>
      </c>
      <c r="B40" s="1" t="s">
        <v>32</v>
      </c>
      <c r="C40" s="14" t="s">
        <v>100</v>
      </c>
      <c r="D40" s="19"/>
      <c r="E40" s="18">
        <v>22</v>
      </c>
      <c r="F40" s="18">
        <v>1630</v>
      </c>
      <c r="G40" s="22">
        <f>F40/E40</f>
        <v>74.0909090909091</v>
      </c>
    </row>
    <row r="41" spans="1:7" ht="15" customHeight="1">
      <c r="A41" s="34">
        <f t="shared" si="1"/>
        <v>41</v>
      </c>
      <c r="B41" s="1" t="s">
        <v>26</v>
      </c>
      <c r="C41" s="82" t="s">
        <v>57</v>
      </c>
      <c r="D41" s="19"/>
      <c r="E41" s="18">
        <v>22</v>
      </c>
      <c r="F41" s="18">
        <v>1634</v>
      </c>
      <c r="G41" s="22">
        <f>F41/E41</f>
        <v>74.27272727272727</v>
      </c>
    </row>
    <row r="42" spans="1:7" ht="15" customHeight="1">
      <c r="A42" s="34">
        <f t="shared" si="1"/>
        <v>42</v>
      </c>
      <c r="B42" s="1" t="s">
        <v>28</v>
      </c>
      <c r="C42" s="10" t="s">
        <v>69</v>
      </c>
      <c r="D42" s="19"/>
      <c r="E42" s="18">
        <v>22</v>
      </c>
      <c r="F42" s="18">
        <v>1639</v>
      </c>
      <c r="G42" s="22">
        <f>F42/E42</f>
        <v>74.5</v>
      </c>
    </row>
    <row r="43" spans="1:7" ht="15" customHeight="1">
      <c r="A43" s="34">
        <f t="shared" si="1"/>
        <v>43</v>
      </c>
      <c r="B43" s="1" t="s">
        <v>33</v>
      </c>
      <c r="C43" s="5" t="s">
        <v>105</v>
      </c>
      <c r="D43" s="19"/>
      <c r="E43" s="18">
        <v>22</v>
      </c>
      <c r="F43" s="18">
        <v>1640</v>
      </c>
      <c r="G43" s="22">
        <f>F43/E43</f>
        <v>74.54545454545455</v>
      </c>
    </row>
    <row r="44" spans="1:7" ht="15" customHeight="1">
      <c r="A44" s="34">
        <f t="shared" si="1"/>
        <v>44</v>
      </c>
      <c r="B44" s="1" t="s">
        <v>34</v>
      </c>
      <c r="C44" s="14" t="s">
        <v>154</v>
      </c>
      <c r="D44" s="19"/>
      <c r="E44" s="18">
        <v>22</v>
      </c>
      <c r="F44" s="18">
        <v>1642</v>
      </c>
      <c r="G44" s="22">
        <f>F44/E44</f>
        <v>74.63636363636364</v>
      </c>
    </row>
    <row r="45" spans="1:7" ht="15" customHeight="1">
      <c r="A45" s="34">
        <f t="shared" si="1"/>
        <v>45</v>
      </c>
      <c r="B45" s="1" t="s">
        <v>24</v>
      </c>
      <c r="C45" s="10" t="s">
        <v>46</v>
      </c>
      <c r="D45" s="19"/>
      <c r="E45" s="18">
        <v>22</v>
      </c>
      <c r="F45" s="18">
        <v>1643</v>
      </c>
      <c r="G45" s="22">
        <f>F45/E45</f>
        <v>74.68181818181819</v>
      </c>
    </row>
    <row r="46" spans="1:7" ht="15" customHeight="1">
      <c r="A46" s="34">
        <f t="shared" si="1"/>
        <v>46</v>
      </c>
      <c r="B46" s="1" t="s">
        <v>31</v>
      </c>
      <c r="C46" s="8" t="s">
        <v>179</v>
      </c>
      <c r="D46" s="19"/>
      <c r="E46" s="18">
        <v>20</v>
      </c>
      <c r="F46" s="18">
        <v>1494</v>
      </c>
      <c r="G46" s="22">
        <f>F46/E46</f>
        <v>74.7</v>
      </c>
    </row>
    <row r="47" spans="1:7" ht="15" customHeight="1">
      <c r="A47" s="34">
        <f t="shared" si="1"/>
        <v>47</v>
      </c>
      <c r="B47" s="1" t="s">
        <v>29</v>
      </c>
      <c r="C47" s="88" t="s">
        <v>166</v>
      </c>
      <c r="D47" s="19"/>
      <c r="E47" s="18">
        <v>20</v>
      </c>
      <c r="F47" s="18">
        <v>1499</v>
      </c>
      <c r="G47" s="22">
        <f>F47/E47</f>
        <v>74.95</v>
      </c>
    </row>
    <row r="48" spans="1:7" ht="15" customHeight="1">
      <c r="A48" s="34">
        <f t="shared" si="1"/>
        <v>48</v>
      </c>
      <c r="B48" s="1" t="s">
        <v>28</v>
      </c>
      <c r="C48" s="14" t="s">
        <v>76</v>
      </c>
      <c r="D48" s="19"/>
      <c r="E48" s="18">
        <v>22</v>
      </c>
      <c r="F48" s="18">
        <v>1651</v>
      </c>
      <c r="G48" s="22">
        <f>F48/E48</f>
        <v>75.04545454545455</v>
      </c>
    </row>
    <row r="49" spans="1:7" ht="15" customHeight="1">
      <c r="A49" s="34">
        <f t="shared" si="1"/>
        <v>49</v>
      </c>
      <c r="B49" s="1" t="s">
        <v>32</v>
      </c>
      <c r="C49" s="82" t="s">
        <v>91</v>
      </c>
      <c r="D49" s="19"/>
      <c r="E49" s="18">
        <v>22</v>
      </c>
      <c r="F49" s="18">
        <v>1655</v>
      </c>
      <c r="G49" s="22">
        <f>F49/E49</f>
        <v>75.22727272727273</v>
      </c>
    </row>
    <row r="50" spans="1:7" ht="15" customHeight="1">
      <c r="A50" s="34">
        <f t="shared" si="1"/>
        <v>50</v>
      </c>
      <c r="B50" s="1" t="s">
        <v>30</v>
      </c>
      <c r="C50" s="82" t="s">
        <v>85</v>
      </c>
      <c r="D50" s="19"/>
      <c r="E50" s="18">
        <v>22</v>
      </c>
      <c r="F50" s="18">
        <v>1657</v>
      </c>
      <c r="G50" s="22">
        <f>F50/E50</f>
        <v>75.31818181818181</v>
      </c>
    </row>
    <row r="51" spans="1:7" ht="15" customHeight="1">
      <c r="A51" s="34">
        <f t="shared" si="1"/>
        <v>51</v>
      </c>
      <c r="B51" s="1" t="s">
        <v>31</v>
      </c>
      <c r="C51" s="6" t="s">
        <v>175</v>
      </c>
      <c r="D51" s="19"/>
      <c r="E51" s="18">
        <v>20</v>
      </c>
      <c r="F51" s="18">
        <v>1516</v>
      </c>
      <c r="G51" s="22">
        <f>F51/E51</f>
        <v>75.8</v>
      </c>
    </row>
    <row r="52" spans="1:7" ht="15" customHeight="1">
      <c r="A52" s="34">
        <f t="shared" si="1"/>
        <v>52</v>
      </c>
      <c r="B52" s="1" t="s">
        <v>36</v>
      </c>
      <c r="C52" s="89" t="s">
        <v>147</v>
      </c>
      <c r="D52" s="19"/>
      <c r="E52" s="18">
        <v>22</v>
      </c>
      <c r="F52" s="18">
        <v>1669</v>
      </c>
      <c r="G52" s="22">
        <f>F52/E52</f>
        <v>75.86363636363636</v>
      </c>
    </row>
    <row r="53" spans="1:7" ht="15" customHeight="1">
      <c r="A53" s="34">
        <f t="shared" si="1"/>
        <v>53</v>
      </c>
      <c r="B53" s="1" t="s">
        <v>27</v>
      </c>
      <c r="C53" s="7" t="s">
        <v>139</v>
      </c>
      <c r="D53" s="19"/>
      <c r="E53" s="18">
        <v>22</v>
      </c>
      <c r="F53" s="18">
        <v>1673</v>
      </c>
      <c r="G53" s="22">
        <f>F53/E53</f>
        <v>76.04545454545455</v>
      </c>
    </row>
    <row r="54" spans="1:7" ht="15" customHeight="1">
      <c r="A54" s="34">
        <f t="shared" si="1"/>
        <v>54</v>
      </c>
      <c r="B54" s="1" t="s">
        <v>35</v>
      </c>
      <c r="C54" s="80" t="s">
        <v>151</v>
      </c>
      <c r="D54" s="19"/>
      <c r="E54" s="18">
        <v>22</v>
      </c>
      <c r="F54" s="18">
        <v>1673</v>
      </c>
      <c r="G54" s="22">
        <f>F54/E54</f>
        <v>76.04545454545455</v>
      </c>
    </row>
    <row r="55" spans="1:7" ht="15" customHeight="1">
      <c r="A55" s="34">
        <f t="shared" si="1"/>
        <v>55</v>
      </c>
      <c r="B55" s="1" t="s">
        <v>29</v>
      </c>
      <c r="C55" s="6" t="s">
        <v>167</v>
      </c>
      <c r="D55" s="19"/>
      <c r="E55" s="18">
        <v>20</v>
      </c>
      <c r="F55" s="18">
        <v>1522</v>
      </c>
      <c r="G55" s="22">
        <f>F55/E55</f>
        <v>76.1</v>
      </c>
    </row>
    <row r="56" spans="1:7" ht="15" customHeight="1">
      <c r="A56" s="34">
        <f t="shared" si="1"/>
        <v>56</v>
      </c>
      <c r="B56" s="1" t="s">
        <v>36</v>
      </c>
      <c r="C56" s="10" t="s">
        <v>116</v>
      </c>
      <c r="D56" s="19"/>
      <c r="E56" s="18">
        <v>22</v>
      </c>
      <c r="F56" s="18">
        <v>1677</v>
      </c>
      <c r="G56" s="22">
        <f>F56/E56</f>
        <v>76.22727272727273</v>
      </c>
    </row>
    <row r="57" spans="1:7" ht="15" customHeight="1">
      <c r="A57" s="34">
        <f t="shared" si="1"/>
        <v>57</v>
      </c>
      <c r="B57" s="1" t="s">
        <v>31</v>
      </c>
      <c r="C57" s="92" t="s">
        <v>174</v>
      </c>
      <c r="D57" s="19"/>
      <c r="E57" s="18">
        <v>20</v>
      </c>
      <c r="F57" s="18">
        <v>1526</v>
      </c>
      <c r="G57" s="22">
        <f>F57/E57</f>
        <v>76.3</v>
      </c>
    </row>
    <row r="58" spans="1:7" ht="15" customHeight="1">
      <c r="A58" s="34">
        <f t="shared" si="1"/>
        <v>58</v>
      </c>
      <c r="B58" s="1" t="s">
        <v>30</v>
      </c>
      <c r="C58" s="6" t="s">
        <v>172</v>
      </c>
      <c r="D58" s="19"/>
      <c r="E58" s="18">
        <v>22</v>
      </c>
      <c r="F58" s="18">
        <v>1680</v>
      </c>
      <c r="G58" s="22">
        <f>F58/E58</f>
        <v>76.36363636363636</v>
      </c>
    </row>
    <row r="59" spans="1:7" ht="15" customHeight="1">
      <c r="A59" s="34">
        <f t="shared" si="1"/>
        <v>59</v>
      </c>
      <c r="B59" s="1" t="s">
        <v>35</v>
      </c>
      <c r="C59" s="88" t="s">
        <v>152</v>
      </c>
      <c r="D59" s="19"/>
      <c r="E59" s="18">
        <v>22</v>
      </c>
      <c r="F59" s="18">
        <v>1680</v>
      </c>
      <c r="G59" s="22">
        <f>F59/E59</f>
        <v>76.36363636363636</v>
      </c>
    </row>
    <row r="60" spans="1:7" ht="15" customHeight="1">
      <c r="A60" s="34">
        <f t="shared" si="1"/>
        <v>60</v>
      </c>
      <c r="B60" s="1" t="s">
        <v>28</v>
      </c>
      <c r="C60" s="10" t="s">
        <v>73</v>
      </c>
      <c r="D60" s="19"/>
      <c r="E60" s="18">
        <v>22</v>
      </c>
      <c r="F60" s="18">
        <v>1684</v>
      </c>
      <c r="G60" s="22">
        <f>F60/E60</f>
        <v>76.54545454545455</v>
      </c>
    </row>
    <row r="61" spans="1:7" ht="15" customHeight="1">
      <c r="A61" s="34">
        <f t="shared" si="1"/>
        <v>61</v>
      </c>
      <c r="B61" s="1" t="s">
        <v>33</v>
      </c>
      <c r="C61" s="14" t="s">
        <v>109</v>
      </c>
      <c r="D61" s="19"/>
      <c r="E61" s="18">
        <v>22</v>
      </c>
      <c r="F61" s="18">
        <v>1684</v>
      </c>
      <c r="G61" s="22">
        <f>F61/E61</f>
        <v>76.54545454545455</v>
      </c>
    </row>
    <row r="62" spans="1:7" ht="15" customHeight="1">
      <c r="A62" s="34">
        <f t="shared" si="1"/>
        <v>62</v>
      </c>
      <c r="B62" s="1" t="s">
        <v>35</v>
      </c>
      <c r="C62" s="14" t="s">
        <v>38</v>
      </c>
      <c r="D62" s="19"/>
      <c r="E62" s="18">
        <v>22</v>
      </c>
      <c r="F62" s="18">
        <v>1687</v>
      </c>
      <c r="G62" s="22">
        <f>F62/E62</f>
        <v>76.68181818181819</v>
      </c>
    </row>
    <row r="63" spans="1:7" ht="15" customHeight="1">
      <c r="A63" s="34">
        <f t="shared" si="1"/>
        <v>63</v>
      </c>
      <c r="B63" s="1" t="s">
        <v>36</v>
      </c>
      <c r="C63" s="5" t="s">
        <v>44</v>
      </c>
      <c r="D63" s="19"/>
      <c r="E63" s="18">
        <v>22</v>
      </c>
      <c r="F63" s="18">
        <v>1687</v>
      </c>
      <c r="G63" s="22">
        <f>F63/E63</f>
        <v>76.68181818181819</v>
      </c>
    </row>
    <row r="64" spans="1:7" ht="15" customHeight="1">
      <c r="A64" s="34">
        <f t="shared" si="1"/>
        <v>64</v>
      </c>
      <c r="B64" s="1" t="s">
        <v>36</v>
      </c>
      <c r="C64" s="14" t="s">
        <v>39</v>
      </c>
      <c r="D64" s="19"/>
      <c r="E64" s="18">
        <v>22</v>
      </c>
      <c r="F64" s="18">
        <v>1688</v>
      </c>
      <c r="G64" s="22">
        <f>F64/E64</f>
        <v>76.72727272727273</v>
      </c>
    </row>
    <row r="65" spans="1:7" ht="15" customHeight="1">
      <c r="A65" s="34">
        <f t="shared" si="1"/>
        <v>65</v>
      </c>
      <c r="B65" s="1" t="s">
        <v>32</v>
      </c>
      <c r="C65" s="10" t="s">
        <v>88</v>
      </c>
      <c r="D65" s="19"/>
      <c r="E65" s="18">
        <v>22</v>
      </c>
      <c r="F65" s="18">
        <v>1691</v>
      </c>
      <c r="G65" s="22">
        <f>F65/E65</f>
        <v>76.86363636363636</v>
      </c>
    </row>
    <row r="66" spans="1:7" ht="15" customHeight="1">
      <c r="A66" s="34">
        <f aca="true" t="shared" si="2" ref="A66:A97">A65+1</f>
        <v>66</v>
      </c>
      <c r="B66" s="1" t="s">
        <v>36</v>
      </c>
      <c r="C66" s="88" t="s">
        <v>144</v>
      </c>
      <c r="D66" s="19"/>
      <c r="E66" s="18">
        <v>22</v>
      </c>
      <c r="F66" s="18">
        <v>1692</v>
      </c>
      <c r="G66" s="22">
        <f>F66/E66</f>
        <v>76.9090909090909</v>
      </c>
    </row>
    <row r="67" spans="1:7" ht="15" customHeight="1">
      <c r="A67" s="34">
        <f t="shared" si="2"/>
        <v>67</v>
      </c>
      <c r="B67" s="1" t="s">
        <v>26</v>
      </c>
      <c r="C67" s="5" t="s">
        <v>62</v>
      </c>
      <c r="D67" s="19"/>
      <c r="E67" s="18">
        <v>22</v>
      </c>
      <c r="F67" s="18">
        <v>1696</v>
      </c>
      <c r="G67" s="22">
        <f>F67/E67</f>
        <v>77.0909090909091</v>
      </c>
    </row>
    <row r="68" spans="1:7" ht="15" customHeight="1">
      <c r="A68" s="34">
        <f t="shared" si="2"/>
        <v>68</v>
      </c>
      <c r="B68" s="1" t="s">
        <v>29</v>
      </c>
      <c r="C68" s="14" t="s">
        <v>77</v>
      </c>
      <c r="D68" s="19"/>
      <c r="E68" s="18">
        <v>20</v>
      </c>
      <c r="F68" s="18">
        <v>1548</v>
      </c>
      <c r="G68" s="22">
        <f>F68/E68</f>
        <v>77.4</v>
      </c>
    </row>
    <row r="69" spans="1:7" ht="15" customHeight="1">
      <c r="A69" s="34">
        <f t="shared" si="2"/>
        <v>69</v>
      </c>
      <c r="B69" s="1" t="s">
        <v>35</v>
      </c>
      <c r="C69" s="13" t="s">
        <v>153</v>
      </c>
      <c r="D69" s="19"/>
      <c r="E69" s="18">
        <v>22</v>
      </c>
      <c r="F69" s="18">
        <v>1705</v>
      </c>
      <c r="G69" s="22">
        <f>F69/E69</f>
        <v>77.5</v>
      </c>
    </row>
    <row r="70" spans="1:7" ht="15" customHeight="1">
      <c r="A70" s="34">
        <f t="shared" si="2"/>
        <v>70</v>
      </c>
      <c r="B70" s="1" t="s">
        <v>27</v>
      </c>
      <c r="C70" s="10" t="s">
        <v>60</v>
      </c>
      <c r="D70" s="19"/>
      <c r="E70" s="18">
        <v>22</v>
      </c>
      <c r="F70" s="18">
        <v>1708</v>
      </c>
      <c r="G70" s="22">
        <f>F70/E70</f>
        <v>77.63636363636364</v>
      </c>
    </row>
    <row r="71" spans="1:7" ht="15" customHeight="1" thickBot="1">
      <c r="A71" s="34">
        <f t="shared" si="2"/>
        <v>71</v>
      </c>
      <c r="B71" s="1" t="s">
        <v>36</v>
      </c>
      <c r="C71" s="88" t="s">
        <v>145</v>
      </c>
      <c r="D71" s="19"/>
      <c r="E71" s="18">
        <v>22</v>
      </c>
      <c r="F71" s="18">
        <v>1708</v>
      </c>
      <c r="G71" s="22">
        <f>F71/E71</f>
        <v>77.63636363636364</v>
      </c>
    </row>
    <row r="72" spans="1:7" ht="15" customHeight="1">
      <c r="A72" s="38">
        <f t="shared" si="2"/>
        <v>72</v>
      </c>
      <c r="B72" s="1" t="s">
        <v>32</v>
      </c>
      <c r="C72" s="14" t="s">
        <v>82</v>
      </c>
      <c r="D72" s="19"/>
      <c r="E72" s="18">
        <v>22</v>
      </c>
      <c r="F72" s="18">
        <v>1709</v>
      </c>
      <c r="G72" s="22">
        <f>F72/E72</f>
        <v>77.68181818181819</v>
      </c>
    </row>
    <row r="73" spans="1:7" ht="15" customHeight="1">
      <c r="A73" s="34">
        <f t="shared" si="2"/>
        <v>73</v>
      </c>
      <c r="B73" s="1" t="s">
        <v>34</v>
      </c>
      <c r="C73" s="88" t="s">
        <v>155</v>
      </c>
      <c r="D73" s="19"/>
      <c r="E73" s="18">
        <v>22</v>
      </c>
      <c r="F73" s="18">
        <v>1712</v>
      </c>
      <c r="G73" s="22">
        <f>F73/E73</f>
        <v>77.81818181818181</v>
      </c>
    </row>
    <row r="74" spans="1:7" ht="15" customHeight="1">
      <c r="A74" s="34">
        <f t="shared" si="2"/>
        <v>74</v>
      </c>
      <c r="B74" s="1" t="s">
        <v>32</v>
      </c>
      <c r="C74" s="87" t="s">
        <v>92</v>
      </c>
      <c r="D74" s="19"/>
      <c r="E74" s="18">
        <v>22</v>
      </c>
      <c r="F74" s="18">
        <v>1713</v>
      </c>
      <c r="G74" s="22">
        <f>F74/E74</f>
        <v>77.86363636363636</v>
      </c>
    </row>
    <row r="75" spans="1:7" ht="15" customHeight="1">
      <c r="A75" s="34">
        <f t="shared" si="2"/>
        <v>75</v>
      </c>
      <c r="B75" s="1" t="s">
        <v>29</v>
      </c>
      <c r="C75" s="11" t="s">
        <v>165</v>
      </c>
      <c r="D75" s="19"/>
      <c r="E75" s="18">
        <v>20</v>
      </c>
      <c r="F75" s="18">
        <v>1558</v>
      </c>
      <c r="G75" s="22">
        <f>F75/E75</f>
        <v>77.9</v>
      </c>
    </row>
    <row r="76" spans="1:7" ht="15" customHeight="1">
      <c r="A76" s="34">
        <f t="shared" si="2"/>
        <v>76</v>
      </c>
      <c r="B76" s="1" t="s">
        <v>26</v>
      </c>
      <c r="C76" s="10" t="s">
        <v>58</v>
      </c>
      <c r="D76" s="19"/>
      <c r="E76" s="18">
        <v>22</v>
      </c>
      <c r="F76" s="18">
        <v>1714</v>
      </c>
      <c r="G76" s="22">
        <f>F76/E76</f>
        <v>77.9090909090909</v>
      </c>
    </row>
    <row r="77" spans="1:7" ht="15" customHeight="1">
      <c r="A77" s="34">
        <f t="shared" si="2"/>
        <v>77</v>
      </c>
      <c r="B77" s="1" t="s">
        <v>32</v>
      </c>
      <c r="C77" s="10" t="s">
        <v>99</v>
      </c>
      <c r="D77" s="19"/>
      <c r="E77" s="18">
        <v>22</v>
      </c>
      <c r="F77" s="18">
        <v>1720</v>
      </c>
      <c r="G77" s="22">
        <f>F77/E77</f>
        <v>78.18181818181819</v>
      </c>
    </row>
    <row r="78" spans="1:7" ht="15" customHeight="1">
      <c r="A78" s="34">
        <f t="shared" si="2"/>
        <v>78</v>
      </c>
      <c r="B78" s="1" t="s">
        <v>26</v>
      </c>
      <c r="C78" s="5" t="s">
        <v>64</v>
      </c>
      <c r="D78" s="19"/>
      <c r="E78" s="18">
        <v>22</v>
      </c>
      <c r="F78" s="18">
        <v>1732</v>
      </c>
      <c r="G78" s="22">
        <f>F78/E78</f>
        <v>78.72727272727273</v>
      </c>
    </row>
    <row r="79" spans="1:7" ht="15" customHeight="1">
      <c r="A79" s="34">
        <f t="shared" si="2"/>
        <v>79</v>
      </c>
      <c r="B79" s="1" t="s">
        <v>34</v>
      </c>
      <c r="C79" s="88" t="s">
        <v>157</v>
      </c>
      <c r="D79" s="19"/>
      <c r="E79" s="18">
        <v>22</v>
      </c>
      <c r="F79" s="18">
        <v>1732</v>
      </c>
      <c r="G79" s="22">
        <f>F79/E79</f>
        <v>78.72727272727273</v>
      </c>
    </row>
    <row r="80" spans="1:7" ht="15" customHeight="1">
      <c r="A80" s="34">
        <f t="shared" si="2"/>
        <v>80</v>
      </c>
      <c r="B80" s="1" t="s">
        <v>27</v>
      </c>
      <c r="C80" s="12" t="s">
        <v>51</v>
      </c>
      <c r="D80" s="19"/>
      <c r="E80" s="18">
        <v>22</v>
      </c>
      <c r="F80" s="18">
        <v>1733</v>
      </c>
      <c r="G80" s="22">
        <f>F80/E80</f>
        <v>78.77272727272727</v>
      </c>
    </row>
    <row r="81" spans="1:7" ht="15" customHeight="1">
      <c r="A81" s="34">
        <f t="shared" si="2"/>
        <v>81</v>
      </c>
      <c r="B81" s="1" t="s">
        <v>33</v>
      </c>
      <c r="C81" s="82" t="s">
        <v>107</v>
      </c>
      <c r="D81" s="19"/>
      <c r="E81" s="18">
        <v>22</v>
      </c>
      <c r="F81" s="18">
        <v>1736</v>
      </c>
      <c r="G81" s="22">
        <f>F81/E81</f>
        <v>78.9090909090909</v>
      </c>
    </row>
    <row r="82" spans="1:7" ht="15" customHeight="1">
      <c r="A82" s="34">
        <f t="shared" si="2"/>
        <v>82</v>
      </c>
      <c r="B82" s="1" t="s">
        <v>32</v>
      </c>
      <c r="C82" s="5" t="s">
        <v>104</v>
      </c>
      <c r="D82" s="19"/>
      <c r="E82" s="18">
        <v>22</v>
      </c>
      <c r="F82" s="18">
        <v>1737</v>
      </c>
      <c r="G82" s="22">
        <f>F82/E82</f>
        <v>78.95454545454545</v>
      </c>
    </row>
    <row r="83" spans="1:7" ht="15" customHeight="1">
      <c r="A83" s="34">
        <f t="shared" si="2"/>
        <v>83</v>
      </c>
      <c r="B83" s="1" t="s">
        <v>36</v>
      </c>
      <c r="C83" s="17" t="s">
        <v>121</v>
      </c>
      <c r="D83" s="19"/>
      <c r="E83" s="18">
        <v>22</v>
      </c>
      <c r="F83" s="18">
        <v>1739</v>
      </c>
      <c r="G83" s="22">
        <f>F83/E83</f>
        <v>79.04545454545455</v>
      </c>
    </row>
    <row r="84" spans="1:7" ht="15" customHeight="1">
      <c r="A84" s="34">
        <f t="shared" si="2"/>
        <v>84</v>
      </c>
      <c r="B84" s="1" t="s">
        <v>24</v>
      </c>
      <c r="C84" s="81" t="s">
        <v>129</v>
      </c>
      <c r="D84" s="19"/>
      <c r="E84" s="18">
        <v>22</v>
      </c>
      <c r="F84" s="18">
        <v>1747</v>
      </c>
      <c r="G84" s="22">
        <f>F84/E84</f>
        <v>79.4090909090909</v>
      </c>
    </row>
    <row r="85" spans="1:7" ht="15" customHeight="1">
      <c r="A85" s="34">
        <f t="shared" si="2"/>
        <v>85</v>
      </c>
      <c r="B85" s="1" t="s">
        <v>30</v>
      </c>
      <c r="C85" s="80" t="s">
        <v>171</v>
      </c>
      <c r="D85" s="19"/>
      <c r="E85" s="18">
        <v>22</v>
      </c>
      <c r="F85" s="18">
        <v>1747</v>
      </c>
      <c r="G85" s="22">
        <f>F85/E85</f>
        <v>79.4090909090909</v>
      </c>
    </row>
    <row r="86" spans="1:7" ht="15" customHeight="1">
      <c r="A86" s="34">
        <f t="shared" si="2"/>
        <v>86</v>
      </c>
      <c r="B86" s="1" t="s">
        <v>35</v>
      </c>
      <c r="C86" s="10" t="s">
        <v>117</v>
      </c>
      <c r="D86" s="19"/>
      <c r="E86" s="18">
        <v>22</v>
      </c>
      <c r="F86" s="18">
        <v>1749</v>
      </c>
      <c r="G86" s="22">
        <f>F86/E86</f>
        <v>79.5</v>
      </c>
    </row>
    <row r="87" spans="1:7" ht="15" customHeight="1">
      <c r="A87" s="34">
        <f t="shared" si="2"/>
        <v>87</v>
      </c>
      <c r="B87" s="1" t="s">
        <v>35</v>
      </c>
      <c r="C87" s="10" t="s">
        <v>120</v>
      </c>
      <c r="D87" s="19"/>
      <c r="E87" s="18">
        <v>22</v>
      </c>
      <c r="F87" s="18">
        <v>1750</v>
      </c>
      <c r="G87" s="22">
        <f>F87/E87</f>
        <v>79.54545454545455</v>
      </c>
    </row>
    <row r="88" spans="1:7" ht="15" customHeight="1">
      <c r="A88" s="34">
        <f t="shared" si="2"/>
        <v>88</v>
      </c>
      <c r="B88" s="1" t="s">
        <v>27</v>
      </c>
      <c r="C88" s="80" t="s">
        <v>137</v>
      </c>
      <c r="D88" s="19"/>
      <c r="E88" s="18">
        <v>22</v>
      </c>
      <c r="F88" s="18">
        <v>1756</v>
      </c>
      <c r="G88" s="22">
        <f>F88/E88</f>
        <v>79.81818181818181</v>
      </c>
    </row>
    <row r="89" spans="1:7" ht="15" customHeight="1">
      <c r="A89" s="34">
        <f t="shared" si="2"/>
        <v>89</v>
      </c>
      <c r="B89" s="1" t="s">
        <v>32</v>
      </c>
      <c r="C89" s="88" t="s">
        <v>181</v>
      </c>
      <c r="D89" s="19"/>
      <c r="E89" s="18">
        <v>22</v>
      </c>
      <c r="F89" s="18">
        <v>1762</v>
      </c>
      <c r="G89" s="22">
        <f>F89/E89</f>
        <v>80.0909090909091</v>
      </c>
    </row>
    <row r="90" spans="1:7" ht="15" customHeight="1">
      <c r="A90" s="34">
        <f t="shared" si="2"/>
        <v>90</v>
      </c>
      <c r="B90" s="1" t="s">
        <v>27</v>
      </c>
      <c r="C90" s="5" t="s">
        <v>54</v>
      </c>
      <c r="D90" s="19"/>
      <c r="E90" s="18">
        <v>22</v>
      </c>
      <c r="F90" s="18">
        <v>1763</v>
      </c>
      <c r="G90" s="22">
        <f>F90/E90</f>
        <v>80.13636363636364</v>
      </c>
    </row>
    <row r="91" spans="1:7" ht="15" customHeight="1">
      <c r="A91" s="34">
        <f t="shared" si="2"/>
        <v>91</v>
      </c>
      <c r="B91" s="1" t="s">
        <v>31</v>
      </c>
      <c r="C91" s="14" t="s">
        <v>108</v>
      </c>
      <c r="D91" s="19"/>
      <c r="E91" s="18">
        <v>20</v>
      </c>
      <c r="F91" s="18">
        <v>1605</v>
      </c>
      <c r="G91" s="22">
        <f>F91/E91</f>
        <v>80.25</v>
      </c>
    </row>
    <row r="92" spans="1:7" ht="15" customHeight="1">
      <c r="A92" s="34">
        <f t="shared" si="2"/>
        <v>92</v>
      </c>
      <c r="B92" s="1" t="s">
        <v>28</v>
      </c>
      <c r="C92" s="86" t="s">
        <v>142</v>
      </c>
      <c r="D92" s="19"/>
      <c r="E92" s="18">
        <v>22</v>
      </c>
      <c r="F92" s="18">
        <v>1766</v>
      </c>
      <c r="G92" s="22">
        <f>F92/E92</f>
        <v>80.27272727272727</v>
      </c>
    </row>
    <row r="93" spans="1:7" ht="15" customHeight="1">
      <c r="A93" s="34">
        <f t="shared" si="2"/>
        <v>93</v>
      </c>
      <c r="B93" s="1" t="s">
        <v>31</v>
      </c>
      <c r="C93" s="10" t="s">
        <v>98</v>
      </c>
      <c r="D93" s="19"/>
      <c r="E93" s="18">
        <v>20</v>
      </c>
      <c r="F93" s="18">
        <v>1608</v>
      </c>
      <c r="G93" s="22">
        <f>F93/E93</f>
        <v>80.4</v>
      </c>
    </row>
    <row r="94" spans="1:7" ht="15" customHeight="1">
      <c r="A94" s="34">
        <f t="shared" si="2"/>
        <v>94</v>
      </c>
      <c r="B94" s="1" t="s">
        <v>34</v>
      </c>
      <c r="C94" s="82" t="s">
        <v>114</v>
      </c>
      <c r="D94" s="19"/>
      <c r="E94" s="18">
        <v>22</v>
      </c>
      <c r="F94" s="18">
        <v>1769</v>
      </c>
      <c r="G94" s="22">
        <f>F94/E94</f>
        <v>80.4090909090909</v>
      </c>
    </row>
    <row r="95" spans="1:7" ht="15" customHeight="1">
      <c r="A95" s="34">
        <f t="shared" si="2"/>
        <v>95</v>
      </c>
      <c r="B95" s="1" t="s">
        <v>34</v>
      </c>
      <c r="C95" s="14" t="s">
        <v>112</v>
      </c>
      <c r="D95" s="19"/>
      <c r="E95" s="18">
        <v>22</v>
      </c>
      <c r="F95" s="18">
        <v>1770</v>
      </c>
      <c r="G95" s="22">
        <f>F95/E95</f>
        <v>80.45454545454545</v>
      </c>
    </row>
    <row r="96" spans="1:7" ht="15" customHeight="1">
      <c r="A96" s="34">
        <f t="shared" si="2"/>
        <v>96</v>
      </c>
      <c r="B96" s="1" t="s">
        <v>36</v>
      </c>
      <c r="C96" s="7" t="s">
        <v>148</v>
      </c>
      <c r="D96" s="19"/>
      <c r="E96" s="18">
        <v>22</v>
      </c>
      <c r="F96" s="18">
        <v>1772</v>
      </c>
      <c r="G96" s="22">
        <f>F96/E96</f>
        <v>80.54545454545455</v>
      </c>
    </row>
    <row r="97" spans="1:7" ht="15" customHeight="1">
      <c r="A97" s="34">
        <f t="shared" si="2"/>
        <v>97</v>
      </c>
      <c r="B97" s="1" t="s">
        <v>28</v>
      </c>
      <c r="C97" s="14" t="s">
        <v>71</v>
      </c>
      <c r="D97" s="19"/>
      <c r="E97" s="18">
        <v>22</v>
      </c>
      <c r="F97" s="18">
        <v>1777</v>
      </c>
      <c r="G97" s="22">
        <f>F97/E97</f>
        <v>80.77272727272727</v>
      </c>
    </row>
    <row r="98" spans="1:7" ht="15" customHeight="1">
      <c r="A98" s="34">
        <f aca="true" t="shared" si="3" ref="A98:A129">A97+1</f>
        <v>98</v>
      </c>
      <c r="B98" s="1" t="s">
        <v>34</v>
      </c>
      <c r="C98" s="90" t="s">
        <v>158</v>
      </c>
      <c r="D98" s="19"/>
      <c r="E98" s="18">
        <v>22</v>
      </c>
      <c r="F98" s="18">
        <v>1777</v>
      </c>
      <c r="G98" s="22">
        <f>F98/E98</f>
        <v>80.77272727272727</v>
      </c>
    </row>
    <row r="99" spans="1:7" ht="15" customHeight="1">
      <c r="A99" s="34">
        <f t="shared" si="3"/>
        <v>99</v>
      </c>
      <c r="B99" s="1" t="s">
        <v>27</v>
      </c>
      <c r="C99" s="5" t="s">
        <v>61</v>
      </c>
      <c r="D99" s="19"/>
      <c r="E99" s="18">
        <v>22</v>
      </c>
      <c r="F99" s="18">
        <v>1780</v>
      </c>
      <c r="G99" s="22">
        <f>F99/E99</f>
        <v>80.9090909090909</v>
      </c>
    </row>
    <row r="100" spans="1:7" ht="15" customHeight="1">
      <c r="A100" s="34">
        <f t="shared" si="3"/>
        <v>100</v>
      </c>
      <c r="B100" s="1" t="s">
        <v>30</v>
      </c>
      <c r="C100" s="15" t="s">
        <v>93</v>
      </c>
      <c r="D100" s="19"/>
      <c r="E100" s="18">
        <v>22</v>
      </c>
      <c r="F100" s="18">
        <v>1791</v>
      </c>
      <c r="G100" s="22">
        <f>F100/E100</f>
        <v>81.4090909090909</v>
      </c>
    </row>
    <row r="101" spans="1:7" ht="15" customHeight="1">
      <c r="A101" s="34">
        <f t="shared" si="3"/>
        <v>101</v>
      </c>
      <c r="B101" s="1" t="s">
        <v>30</v>
      </c>
      <c r="C101" s="14" t="s">
        <v>87</v>
      </c>
      <c r="D101" s="19"/>
      <c r="E101" s="18">
        <v>22</v>
      </c>
      <c r="F101" s="18">
        <v>1792</v>
      </c>
      <c r="G101" s="22">
        <f>F101/E101</f>
        <v>81.45454545454545</v>
      </c>
    </row>
    <row r="102" spans="1:7" ht="15" customHeight="1">
      <c r="A102" s="34">
        <f t="shared" si="3"/>
        <v>102</v>
      </c>
      <c r="B102" s="1" t="s">
        <v>34</v>
      </c>
      <c r="C102" s="14" t="s">
        <v>113</v>
      </c>
      <c r="D102" s="19"/>
      <c r="E102" s="18">
        <v>22</v>
      </c>
      <c r="F102" s="18">
        <v>1792</v>
      </c>
      <c r="G102" s="22">
        <f>F102/E102</f>
        <v>81.45454545454545</v>
      </c>
    </row>
    <row r="103" spans="1:7" ht="15" customHeight="1">
      <c r="A103" s="34">
        <f t="shared" si="3"/>
        <v>103</v>
      </c>
      <c r="B103" s="1" t="s">
        <v>36</v>
      </c>
      <c r="C103" s="88" t="s">
        <v>146</v>
      </c>
      <c r="D103" s="19"/>
      <c r="E103" s="18">
        <v>22</v>
      </c>
      <c r="F103" s="18">
        <v>1798</v>
      </c>
      <c r="G103" s="22">
        <f>F103/E103</f>
        <v>81.72727272727273</v>
      </c>
    </row>
    <row r="104" spans="1:7" ht="15" customHeight="1">
      <c r="A104" s="34">
        <f t="shared" si="3"/>
        <v>104</v>
      </c>
      <c r="B104" s="1" t="s">
        <v>24</v>
      </c>
      <c r="C104" s="11" t="s">
        <v>131</v>
      </c>
      <c r="D104" s="19"/>
      <c r="E104" s="18">
        <v>22</v>
      </c>
      <c r="F104" s="18">
        <v>1800</v>
      </c>
      <c r="G104" s="22">
        <f>F104/E104</f>
        <v>81.81818181818181</v>
      </c>
    </row>
    <row r="105" spans="1:7" ht="15" customHeight="1">
      <c r="A105" s="34">
        <f t="shared" si="3"/>
        <v>105</v>
      </c>
      <c r="B105" s="1" t="s">
        <v>33</v>
      </c>
      <c r="C105" s="14" t="s">
        <v>115</v>
      </c>
      <c r="D105" s="19"/>
      <c r="E105" s="18">
        <v>22</v>
      </c>
      <c r="F105" s="18">
        <v>1801</v>
      </c>
      <c r="G105" s="22">
        <f>F105/E105</f>
        <v>81.86363636363636</v>
      </c>
    </row>
    <row r="106" spans="1:7" ht="15" customHeight="1">
      <c r="A106" s="34">
        <f t="shared" si="3"/>
        <v>106</v>
      </c>
      <c r="B106" s="1" t="s">
        <v>31</v>
      </c>
      <c r="C106" s="10" t="s">
        <v>89</v>
      </c>
      <c r="D106" s="19"/>
      <c r="E106" s="18">
        <v>20</v>
      </c>
      <c r="F106" s="18">
        <v>1638</v>
      </c>
      <c r="G106" s="22">
        <f>F106/E106</f>
        <v>81.9</v>
      </c>
    </row>
    <row r="107" spans="1:7" ht="15" customHeight="1">
      <c r="A107" s="34">
        <f t="shared" si="3"/>
        <v>107</v>
      </c>
      <c r="B107" s="1" t="s">
        <v>27</v>
      </c>
      <c r="C107" s="14" t="s">
        <v>63</v>
      </c>
      <c r="D107" s="19"/>
      <c r="E107" s="18">
        <v>22</v>
      </c>
      <c r="F107" s="18">
        <v>1805</v>
      </c>
      <c r="G107" s="22">
        <f>F107/E107</f>
        <v>82.04545454545455</v>
      </c>
    </row>
    <row r="108" spans="1:7" ht="15" customHeight="1">
      <c r="A108" s="34">
        <f t="shared" si="3"/>
        <v>108</v>
      </c>
      <c r="B108" s="1" t="s">
        <v>26</v>
      </c>
      <c r="C108" s="5" t="s">
        <v>53</v>
      </c>
      <c r="D108" s="19"/>
      <c r="E108" s="18">
        <v>22</v>
      </c>
      <c r="F108" s="18">
        <v>1808</v>
      </c>
      <c r="G108" s="22">
        <f>F108/E108</f>
        <v>82.18181818181819</v>
      </c>
    </row>
    <row r="109" spans="1:7" ht="15" customHeight="1">
      <c r="A109" s="34">
        <f t="shared" si="3"/>
        <v>109</v>
      </c>
      <c r="B109" s="1" t="s">
        <v>24</v>
      </c>
      <c r="C109" s="5" t="s">
        <v>130</v>
      </c>
      <c r="D109" s="19"/>
      <c r="E109" s="18">
        <v>22</v>
      </c>
      <c r="F109" s="18">
        <v>1812</v>
      </c>
      <c r="G109" s="22">
        <f>F109/E109</f>
        <v>82.36363636363636</v>
      </c>
    </row>
    <row r="110" spans="1:7" ht="15" customHeight="1">
      <c r="A110" s="34">
        <f t="shared" si="3"/>
        <v>110</v>
      </c>
      <c r="B110" s="1" t="s">
        <v>24</v>
      </c>
      <c r="C110" s="10" t="s">
        <v>48</v>
      </c>
      <c r="D110" s="19"/>
      <c r="E110" s="18">
        <v>22</v>
      </c>
      <c r="F110" s="18">
        <v>1813</v>
      </c>
      <c r="G110" s="22">
        <f>F110/E110</f>
        <v>82.4090909090909</v>
      </c>
    </row>
    <row r="111" spans="1:7" ht="15" customHeight="1">
      <c r="A111" s="34">
        <f t="shared" si="3"/>
        <v>111</v>
      </c>
      <c r="B111" s="1" t="s">
        <v>27</v>
      </c>
      <c r="C111" s="80" t="s">
        <v>136</v>
      </c>
      <c r="D111" s="19"/>
      <c r="E111" s="18">
        <v>22</v>
      </c>
      <c r="F111" s="18">
        <v>1813</v>
      </c>
      <c r="G111" s="22">
        <f>F111/E111</f>
        <v>82.4090909090909</v>
      </c>
    </row>
    <row r="112" spans="1:7" ht="15" customHeight="1">
      <c r="A112" s="34">
        <f t="shared" si="3"/>
        <v>112</v>
      </c>
      <c r="B112" s="1" t="s">
        <v>29</v>
      </c>
      <c r="C112" s="7" t="s">
        <v>168</v>
      </c>
      <c r="D112" s="19"/>
      <c r="E112" s="18">
        <v>20</v>
      </c>
      <c r="F112" s="18">
        <v>1649</v>
      </c>
      <c r="G112" s="22">
        <f>F112/E112</f>
        <v>82.45</v>
      </c>
    </row>
    <row r="113" spans="1:7" ht="15" customHeight="1">
      <c r="A113" s="34">
        <f t="shared" si="3"/>
        <v>113</v>
      </c>
      <c r="B113" s="1" t="s">
        <v>24</v>
      </c>
      <c r="C113" s="80" t="s">
        <v>128</v>
      </c>
      <c r="D113" s="19"/>
      <c r="E113" s="18">
        <v>22</v>
      </c>
      <c r="F113" s="18">
        <v>1814</v>
      </c>
      <c r="G113" s="22">
        <f>F113/E113</f>
        <v>82.45454545454545</v>
      </c>
    </row>
    <row r="114" spans="1:7" ht="15" customHeight="1">
      <c r="A114" s="34">
        <f t="shared" si="3"/>
        <v>114</v>
      </c>
      <c r="B114" s="1" t="s">
        <v>33</v>
      </c>
      <c r="C114" s="14" t="s">
        <v>106</v>
      </c>
      <c r="D114" s="19"/>
      <c r="E114" s="18">
        <v>22</v>
      </c>
      <c r="F114" s="18">
        <v>1816</v>
      </c>
      <c r="G114" s="22">
        <f>F114/E114</f>
        <v>82.54545454545455</v>
      </c>
    </row>
    <row r="115" spans="1:7" ht="15" customHeight="1">
      <c r="A115" s="34">
        <f t="shared" si="3"/>
        <v>115</v>
      </c>
      <c r="B115" s="1" t="s">
        <v>35</v>
      </c>
      <c r="C115" s="82" t="s">
        <v>40</v>
      </c>
      <c r="D115" s="19"/>
      <c r="E115" s="18">
        <v>22</v>
      </c>
      <c r="F115" s="18">
        <v>1816</v>
      </c>
      <c r="G115" s="22">
        <f>F115/E115</f>
        <v>82.54545454545455</v>
      </c>
    </row>
    <row r="116" spans="1:7" ht="15" customHeight="1">
      <c r="A116" s="34">
        <f t="shared" si="3"/>
        <v>116</v>
      </c>
      <c r="B116" s="1" t="s">
        <v>26</v>
      </c>
      <c r="C116" s="5" t="s">
        <v>65</v>
      </c>
      <c r="D116" s="19"/>
      <c r="E116" s="18">
        <v>22</v>
      </c>
      <c r="F116" s="18">
        <v>1818</v>
      </c>
      <c r="G116" s="22">
        <f>F116/E116</f>
        <v>82.63636363636364</v>
      </c>
    </row>
    <row r="117" spans="1:7" ht="15" customHeight="1">
      <c r="A117" s="34">
        <f t="shared" si="3"/>
        <v>117</v>
      </c>
      <c r="B117" s="1" t="s">
        <v>34</v>
      </c>
      <c r="C117" s="80" t="s">
        <v>156</v>
      </c>
      <c r="D117" s="19"/>
      <c r="E117" s="18">
        <v>22</v>
      </c>
      <c r="F117" s="18">
        <v>1820</v>
      </c>
      <c r="G117" s="22">
        <f>F117/E117</f>
        <v>82.72727272727273</v>
      </c>
    </row>
    <row r="118" spans="1:7" ht="15" customHeight="1">
      <c r="A118" s="34">
        <f t="shared" si="3"/>
        <v>118</v>
      </c>
      <c r="B118" s="1" t="s">
        <v>24</v>
      </c>
      <c r="C118" s="82" t="s">
        <v>49</v>
      </c>
      <c r="D118" s="19"/>
      <c r="E118" s="18">
        <v>22</v>
      </c>
      <c r="F118" s="18">
        <v>1821</v>
      </c>
      <c r="G118" s="22">
        <f>F118/E118</f>
        <v>82.77272727272727</v>
      </c>
    </row>
    <row r="119" spans="1:7" ht="15" customHeight="1">
      <c r="A119" s="34">
        <f t="shared" si="3"/>
        <v>119</v>
      </c>
      <c r="B119" s="1" t="s">
        <v>33</v>
      </c>
      <c r="C119" s="87" t="s">
        <v>103</v>
      </c>
      <c r="D119" s="19"/>
      <c r="E119" s="18">
        <v>22</v>
      </c>
      <c r="F119" s="18">
        <v>1824</v>
      </c>
      <c r="G119" s="22">
        <f>F119/E119</f>
        <v>82.9090909090909</v>
      </c>
    </row>
    <row r="120" spans="1:7" ht="15" customHeight="1">
      <c r="A120" s="34">
        <f t="shared" si="3"/>
        <v>120</v>
      </c>
      <c r="B120" s="1" t="s">
        <v>29</v>
      </c>
      <c r="C120" s="15" t="s">
        <v>79</v>
      </c>
      <c r="D120" s="19"/>
      <c r="E120" s="18">
        <v>20</v>
      </c>
      <c r="F120" s="18">
        <v>1659</v>
      </c>
      <c r="G120" s="22">
        <f>F120/E120</f>
        <v>82.95</v>
      </c>
    </row>
    <row r="121" spans="1:7" ht="15" customHeight="1">
      <c r="A121" s="34">
        <f t="shared" si="3"/>
        <v>121</v>
      </c>
      <c r="B121" s="1" t="s">
        <v>34</v>
      </c>
      <c r="C121" s="13" t="s">
        <v>159</v>
      </c>
      <c r="D121" s="19"/>
      <c r="E121" s="18">
        <v>22</v>
      </c>
      <c r="F121" s="18">
        <v>1835</v>
      </c>
      <c r="G121" s="22">
        <f>F121/E121</f>
        <v>83.4090909090909</v>
      </c>
    </row>
    <row r="122" spans="1:7" ht="15" customHeight="1">
      <c r="A122" s="34">
        <f t="shared" si="3"/>
        <v>122</v>
      </c>
      <c r="B122" s="1" t="s">
        <v>30</v>
      </c>
      <c r="C122" s="10" t="s">
        <v>86</v>
      </c>
      <c r="D122" s="19"/>
      <c r="E122" s="18">
        <v>22</v>
      </c>
      <c r="F122" s="18">
        <v>1840</v>
      </c>
      <c r="G122" s="22">
        <f>F122/E122</f>
        <v>83.63636363636364</v>
      </c>
    </row>
    <row r="123" spans="1:7" ht="15" customHeight="1">
      <c r="A123" s="34">
        <f t="shared" si="3"/>
        <v>123</v>
      </c>
      <c r="B123" s="1" t="s">
        <v>26</v>
      </c>
      <c r="C123" s="83" t="s">
        <v>135</v>
      </c>
      <c r="D123" s="19"/>
      <c r="E123" s="18">
        <v>22</v>
      </c>
      <c r="F123" s="18">
        <v>1843</v>
      </c>
      <c r="G123" s="22">
        <f>F123/E123</f>
        <v>83.77272727272727</v>
      </c>
    </row>
    <row r="124" spans="1:7" ht="15" customHeight="1">
      <c r="A124" s="34">
        <f t="shared" si="3"/>
        <v>124</v>
      </c>
      <c r="B124" s="1" t="s">
        <v>28</v>
      </c>
      <c r="C124" s="15" t="s">
        <v>78</v>
      </c>
      <c r="D124" s="19"/>
      <c r="E124" s="18">
        <v>22</v>
      </c>
      <c r="F124" s="18">
        <v>1843</v>
      </c>
      <c r="G124" s="22">
        <f>F124/E124</f>
        <v>83.77272727272727</v>
      </c>
    </row>
    <row r="125" spans="1:7" ht="15" customHeight="1">
      <c r="A125" s="34">
        <f t="shared" si="3"/>
        <v>125</v>
      </c>
      <c r="B125" s="1" t="s">
        <v>27</v>
      </c>
      <c r="C125" s="84" t="s">
        <v>138</v>
      </c>
      <c r="D125" s="19"/>
      <c r="E125" s="18">
        <v>22</v>
      </c>
      <c r="F125" s="18">
        <v>1845</v>
      </c>
      <c r="G125" s="22">
        <f>F125/E125</f>
        <v>83.86363636363636</v>
      </c>
    </row>
    <row r="126" spans="1:7" ht="15" customHeight="1">
      <c r="A126" s="34">
        <f t="shared" si="3"/>
        <v>126</v>
      </c>
      <c r="B126" s="1" t="s">
        <v>33</v>
      </c>
      <c r="C126" s="10" t="s">
        <v>102</v>
      </c>
      <c r="D126" s="19"/>
      <c r="E126" s="18">
        <v>22</v>
      </c>
      <c r="F126" s="18">
        <v>1848</v>
      </c>
      <c r="G126" s="22">
        <f>F126/E126</f>
        <v>84</v>
      </c>
    </row>
    <row r="127" spans="1:7" ht="15" customHeight="1">
      <c r="A127" s="34">
        <f t="shared" si="3"/>
        <v>127</v>
      </c>
      <c r="B127" s="1" t="s">
        <v>26</v>
      </c>
      <c r="C127" s="5" t="s">
        <v>56</v>
      </c>
      <c r="D127" s="19"/>
      <c r="E127" s="18">
        <v>22</v>
      </c>
      <c r="F127" s="18">
        <v>1854</v>
      </c>
      <c r="G127" s="22">
        <f>F127/E127</f>
        <v>84.27272727272727</v>
      </c>
    </row>
    <row r="128" spans="1:7" ht="15" customHeight="1">
      <c r="A128" s="34">
        <f t="shared" si="3"/>
        <v>128</v>
      </c>
      <c r="B128" s="1" t="s">
        <v>26</v>
      </c>
      <c r="C128" s="6" t="s">
        <v>134</v>
      </c>
      <c r="D128" s="19"/>
      <c r="E128" s="18">
        <v>22</v>
      </c>
      <c r="F128" s="18">
        <v>1854</v>
      </c>
      <c r="G128" s="22">
        <f>F128/E128</f>
        <v>84.27272727272727</v>
      </c>
    </row>
    <row r="129" spans="1:7" ht="15" customHeight="1">
      <c r="A129" s="34">
        <f t="shared" si="3"/>
        <v>129</v>
      </c>
      <c r="B129" s="1" t="s">
        <v>26</v>
      </c>
      <c r="C129" s="80" t="s">
        <v>133</v>
      </c>
      <c r="D129" s="19"/>
      <c r="E129" s="18">
        <v>22</v>
      </c>
      <c r="F129" s="18">
        <v>1862</v>
      </c>
      <c r="G129" s="22">
        <f>F129/E129</f>
        <v>84.63636363636364</v>
      </c>
    </row>
    <row r="130" spans="1:7" ht="15" customHeight="1">
      <c r="A130" s="34">
        <f aca="true" t="shared" si="4" ref="A130:A142">A129+1</f>
        <v>130</v>
      </c>
      <c r="B130" s="1" t="s">
        <v>33</v>
      </c>
      <c r="C130" s="88" t="s">
        <v>160</v>
      </c>
      <c r="D130" s="19"/>
      <c r="E130" s="18">
        <v>22</v>
      </c>
      <c r="F130" s="18">
        <v>1868</v>
      </c>
      <c r="G130" s="22">
        <f>F130/E130</f>
        <v>84.9090909090909</v>
      </c>
    </row>
    <row r="131" spans="1:7" ht="15" customHeight="1">
      <c r="A131" s="34">
        <f t="shared" si="4"/>
        <v>131</v>
      </c>
      <c r="B131" s="1" t="s">
        <v>24</v>
      </c>
      <c r="C131" s="9" t="s">
        <v>122</v>
      </c>
      <c r="D131" s="19"/>
      <c r="E131" s="18">
        <v>22</v>
      </c>
      <c r="F131" s="18">
        <v>1870</v>
      </c>
      <c r="G131" s="22">
        <f>F131/E131</f>
        <v>85</v>
      </c>
    </row>
    <row r="132" spans="1:7" ht="15" customHeight="1">
      <c r="A132" s="34">
        <f t="shared" si="4"/>
        <v>132</v>
      </c>
      <c r="B132" s="1" t="s">
        <v>24</v>
      </c>
      <c r="C132" s="6" t="s">
        <v>132</v>
      </c>
      <c r="D132" s="19"/>
      <c r="E132" s="18">
        <v>22</v>
      </c>
      <c r="F132" s="18">
        <v>1873</v>
      </c>
      <c r="G132" s="22">
        <f>F132/E132</f>
        <v>85.13636363636364</v>
      </c>
    </row>
    <row r="133" spans="1:7" ht="15" customHeight="1">
      <c r="A133" s="34">
        <f t="shared" si="4"/>
        <v>133</v>
      </c>
      <c r="B133" s="1" t="s">
        <v>28</v>
      </c>
      <c r="C133" s="13" t="s">
        <v>143</v>
      </c>
      <c r="D133" s="19"/>
      <c r="E133" s="18">
        <v>22</v>
      </c>
      <c r="F133" s="18">
        <v>1874</v>
      </c>
      <c r="G133" s="22">
        <f>F133/E133</f>
        <v>85.18181818181819</v>
      </c>
    </row>
    <row r="134" spans="1:7" ht="15" customHeight="1">
      <c r="A134" s="34">
        <f t="shared" si="4"/>
        <v>134</v>
      </c>
      <c r="B134" s="1" t="s">
        <v>26</v>
      </c>
      <c r="C134" s="9" t="s">
        <v>55</v>
      </c>
      <c r="D134" s="19"/>
      <c r="E134" s="18">
        <v>22</v>
      </c>
      <c r="F134" s="18">
        <v>1894</v>
      </c>
      <c r="G134" s="22">
        <f>F134/E134</f>
        <v>86.0909090909091</v>
      </c>
    </row>
    <row r="135" spans="1:7" ht="15" customHeight="1">
      <c r="A135" s="34">
        <f t="shared" si="4"/>
        <v>135</v>
      </c>
      <c r="B135" s="1" t="s">
        <v>33</v>
      </c>
      <c r="C135" s="82" t="s">
        <v>161</v>
      </c>
      <c r="D135" s="19"/>
      <c r="E135" s="18">
        <v>22</v>
      </c>
      <c r="F135" s="18">
        <v>1923</v>
      </c>
      <c r="G135" s="22">
        <f>F135/E135</f>
        <v>87.4090909090909</v>
      </c>
    </row>
    <row r="136" spans="1:7" ht="15" customHeight="1">
      <c r="A136" s="34">
        <f t="shared" si="4"/>
        <v>136</v>
      </c>
      <c r="B136" s="1" t="s">
        <v>31</v>
      </c>
      <c r="C136" s="14" t="s">
        <v>94</v>
      </c>
      <c r="D136" s="19"/>
      <c r="E136" s="18">
        <v>20</v>
      </c>
      <c r="F136" s="18">
        <v>1756</v>
      </c>
      <c r="G136" s="22">
        <f>F136/E136</f>
        <v>87.8</v>
      </c>
    </row>
    <row r="137" spans="1:7" ht="15" customHeight="1">
      <c r="A137" s="34">
        <f t="shared" si="4"/>
        <v>137</v>
      </c>
      <c r="B137" s="1" t="s">
        <v>36</v>
      </c>
      <c r="C137" s="87" t="s">
        <v>43</v>
      </c>
      <c r="D137" s="19"/>
      <c r="E137" s="18">
        <v>22</v>
      </c>
      <c r="F137" s="18">
        <v>1945</v>
      </c>
      <c r="G137" s="22">
        <f>F137/E137</f>
        <v>88.4090909090909</v>
      </c>
    </row>
    <row r="138" spans="1:7" ht="15" customHeight="1">
      <c r="A138" s="34">
        <f t="shared" si="4"/>
        <v>138</v>
      </c>
      <c r="B138" s="1" t="s">
        <v>27</v>
      </c>
      <c r="C138" s="13" t="s">
        <v>140</v>
      </c>
      <c r="D138" s="19"/>
      <c r="E138" s="18">
        <v>22</v>
      </c>
      <c r="F138" s="18">
        <v>1957</v>
      </c>
      <c r="G138" s="22">
        <f>F138/E138</f>
        <v>88.95454545454545</v>
      </c>
    </row>
    <row r="139" spans="1:7" ht="15" customHeight="1">
      <c r="A139" s="34">
        <f t="shared" si="4"/>
        <v>139</v>
      </c>
      <c r="B139" s="1" t="s">
        <v>24</v>
      </c>
      <c r="C139" s="8" t="s">
        <v>123</v>
      </c>
      <c r="D139" s="19"/>
      <c r="E139" s="18">
        <v>22</v>
      </c>
      <c r="F139" s="18">
        <v>1974</v>
      </c>
      <c r="G139" s="22">
        <f>F139/E139</f>
        <v>89.72727272727273</v>
      </c>
    </row>
    <row r="140" spans="1:7" ht="15" customHeight="1">
      <c r="A140" s="34">
        <f t="shared" si="4"/>
        <v>140</v>
      </c>
      <c r="B140" s="1" t="s">
        <v>30</v>
      </c>
      <c r="C140" s="13" t="s">
        <v>173</v>
      </c>
      <c r="D140" s="19"/>
      <c r="E140" s="18">
        <v>22</v>
      </c>
      <c r="F140" s="18">
        <v>2015</v>
      </c>
      <c r="G140" s="22">
        <f>F140/E140</f>
        <v>91.5909090909091</v>
      </c>
    </row>
    <row r="141" spans="1:7" ht="15" customHeight="1">
      <c r="A141" s="34">
        <f t="shared" si="4"/>
        <v>141</v>
      </c>
      <c r="B141" s="1" t="s">
        <v>24</v>
      </c>
      <c r="C141" s="10" t="s">
        <v>50</v>
      </c>
      <c r="D141" s="19"/>
      <c r="E141" s="18">
        <v>22</v>
      </c>
      <c r="F141" s="18">
        <v>2108</v>
      </c>
      <c r="G141" s="22">
        <f>F141/E141</f>
        <v>95.81818181818181</v>
      </c>
    </row>
    <row r="142" spans="1:7" ht="15" customHeight="1">
      <c r="A142" s="34">
        <f t="shared" si="4"/>
        <v>142</v>
      </c>
      <c r="B142" s="1" t="s">
        <v>31</v>
      </c>
      <c r="C142" s="82" t="s">
        <v>178</v>
      </c>
      <c r="D142" s="19"/>
      <c r="E142" s="18">
        <v>20</v>
      </c>
      <c r="F142" s="18">
        <v>1962</v>
      </c>
      <c r="G142" s="22">
        <f>F142/E142</f>
        <v>98.1</v>
      </c>
    </row>
    <row r="143" spans="1:7" ht="15" customHeight="1">
      <c r="A143" s="34">
        <v>143</v>
      </c>
      <c r="B143" s="1" t="s">
        <v>29</v>
      </c>
      <c r="C143" s="87" t="s">
        <v>169</v>
      </c>
      <c r="D143" s="19"/>
      <c r="E143" s="18"/>
      <c r="F143" s="18"/>
      <c r="G143" s="18"/>
    </row>
    <row r="144" spans="2:7" ht="15" customHeight="1">
      <c r="B144" s="1"/>
      <c r="C144" s="10"/>
      <c r="D144" s="19"/>
      <c r="E144" s="18"/>
      <c r="F144" s="18"/>
      <c r="G144" s="24"/>
    </row>
    <row r="145" spans="2:7" ht="15" customHeight="1">
      <c r="B145" s="1"/>
      <c r="C145" s="10"/>
      <c r="D145" s="19"/>
      <c r="E145" s="18"/>
      <c r="F145" s="18"/>
      <c r="G145" s="18"/>
    </row>
    <row r="146" spans="2:7" ht="15" customHeight="1">
      <c r="B146" s="1"/>
      <c r="C146" s="10"/>
      <c r="D146" s="19"/>
      <c r="E146" s="18"/>
      <c r="F146" s="18"/>
      <c r="G146" s="18"/>
    </row>
    <row r="147" spans="4:7" ht="15" customHeight="1">
      <c r="D147" s="19"/>
      <c r="E147" s="18"/>
      <c r="F147" s="18"/>
      <c r="G147" s="22"/>
    </row>
    <row r="148" spans="2:7" ht="15" customHeight="1">
      <c r="B148" s="1"/>
      <c r="C148" s="10"/>
      <c r="D148" s="19"/>
      <c r="E148" s="18"/>
      <c r="F148" s="18"/>
      <c r="G148" s="18"/>
    </row>
    <row r="149" spans="2:7" ht="15" customHeight="1">
      <c r="B149" s="1"/>
      <c r="C149" s="10"/>
      <c r="D149" s="19"/>
      <c r="E149" s="18"/>
      <c r="F149" s="18"/>
      <c r="G149" s="18"/>
    </row>
    <row r="150" spans="2:7" ht="15" customHeight="1">
      <c r="B150" s="1"/>
      <c r="C150" s="19"/>
      <c r="D150" s="19"/>
      <c r="E150" s="18"/>
      <c r="F150" s="18"/>
      <c r="G150" s="22"/>
    </row>
    <row r="151" spans="2:7" ht="15" customHeight="1">
      <c r="B151" s="1"/>
      <c r="C151" s="10"/>
      <c r="D151" s="19"/>
      <c r="E151" s="18"/>
      <c r="F151" s="18"/>
      <c r="G151" s="18"/>
    </row>
    <row r="152" spans="2:7" ht="15" customHeight="1">
      <c r="B152" s="1"/>
      <c r="C152" s="10"/>
      <c r="D152" s="19"/>
      <c r="E152" s="18"/>
      <c r="F152" s="18"/>
      <c r="G152" s="18"/>
    </row>
    <row r="153" spans="2:7" ht="15" customHeight="1">
      <c r="B153" s="1"/>
      <c r="C153" s="10"/>
      <c r="D153" s="19"/>
      <c r="E153" s="18"/>
      <c r="F153" s="18"/>
      <c r="G153" s="18"/>
    </row>
    <row r="154" spans="2:7" ht="15" customHeight="1">
      <c r="B154" s="1"/>
      <c r="C154" s="10"/>
      <c r="D154" s="19"/>
      <c r="E154" s="18"/>
      <c r="F154" s="18"/>
      <c r="G154" s="18"/>
    </row>
    <row r="155" spans="2:7" ht="15.75">
      <c r="B155" s="1"/>
      <c r="C155" s="10"/>
      <c r="D155" s="19"/>
      <c r="E155" s="18"/>
      <c r="F155" s="18"/>
      <c r="G155" s="18"/>
    </row>
  </sheetData>
  <printOptions gridLines="1" horizontalCentered="1"/>
  <pageMargins left="0.7874015748031497" right="0.7874015748031497" top="0.45" bottom="0.85" header="0.1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3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34" customWidth="1"/>
    <col min="2" max="2" width="3.00390625" style="34" customWidth="1"/>
    <col min="3" max="3" width="34.00390625" style="34" customWidth="1"/>
    <col min="4" max="4" width="2.00390625" style="34" customWidth="1"/>
    <col min="5" max="5" width="5.57421875" style="32" bestFit="1" customWidth="1"/>
    <col min="6" max="6" width="6.00390625" style="34" customWidth="1"/>
    <col min="7" max="7" width="9.8515625" style="34" customWidth="1"/>
    <col min="8" max="8" width="4.57421875" style="34" bestFit="1" customWidth="1"/>
    <col min="9" max="9" width="8.140625" style="34" customWidth="1"/>
    <col min="10" max="16384" width="12.57421875" style="34" customWidth="1"/>
  </cols>
  <sheetData>
    <row r="1" spans="1:9" ht="15" customHeight="1">
      <c r="A1" s="93">
        <v>1</v>
      </c>
      <c r="B1" s="1" t="s">
        <v>27</v>
      </c>
      <c r="C1" s="12" t="s">
        <v>51</v>
      </c>
      <c r="D1" s="19"/>
      <c r="E1" s="18">
        <v>22</v>
      </c>
      <c r="F1" s="18">
        <v>2160</v>
      </c>
      <c r="G1" s="18">
        <v>1733</v>
      </c>
      <c r="H1" s="23">
        <f>F1-G1</f>
        <v>427</v>
      </c>
      <c r="I1" s="39">
        <f>H1/E1</f>
        <v>19.40909090909091</v>
      </c>
    </row>
    <row r="2" spans="1:9" ht="15" customHeight="1">
      <c r="A2" s="34">
        <f aca="true" t="shared" si="0" ref="A2:A33">A1+1</f>
        <v>2</v>
      </c>
      <c r="B2" s="1" t="s">
        <v>29</v>
      </c>
      <c r="C2" s="91" t="s">
        <v>162</v>
      </c>
      <c r="D2" s="19"/>
      <c r="E2" s="18">
        <v>20</v>
      </c>
      <c r="F2" s="18">
        <v>1759</v>
      </c>
      <c r="G2" s="18">
        <v>1388</v>
      </c>
      <c r="H2" s="23">
        <f>F2-G2</f>
        <v>371</v>
      </c>
      <c r="I2" s="39">
        <f>H2/E2</f>
        <v>18.55</v>
      </c>
    </row>
    <row r="3" spans="1:9" ht="15" customHeight="1">
      <c r="A3" s="34">
        <f t="shared" si="0"/>
        <v>3</v>
      </c>
      <c r="B3" s="1" t="s">
        <v>34</v>
      </c>
      <c r="C3" s="12" t="s">
        <v>110</v>
      </c>
      <c r="D3" s="19"/>
      <c r="E3" s="18">
        <v>22</v>
      </c>
      <c r="F3" s="18">
        <v>1962</v>
      </c>
      <c r="G3" s="18">
        <v>1579</v>
      </c>
      <c r="H3" s="23">
        <f>F3-G3</f>
        <v>383</v>
      </c>
      <c r="I3" s="39">
        <f>H3/E3</f>
        <v>17.40909090909091</v>
      </c>
    </row>
    <row r="4" spans="1:9" ht="15" customHeight="1">
      <c r="A4" s="34">
        <f t="shared" si="0"/>
        <v>4</v>
      </c>
      <c r="B4" s="1" t="s">
        <v>26</v>
      </c>
      <c r="C4" s="4" t="s">
        <v>52</v>
      </c>
      <c r="D4" s="19"/>
      <c r="E4" s="18">
        <v>22</v>
      </c>
      <c r="F4" s="18">
        <v>1814</v>
      </c>
      <c r="G4" s="18">
        <v>1438</v>
      </c>
      <c r="H4" s="23">
        <f>F4-G4</f>
        <v>376</v>
      </c>
      <c r="I4" s="39">
        <f>H4/E4</f>
        <v>17.09090909090909</v>
      </c>
    </row>
    <row r="5" spans="1:9" ht="15" customHeight="1">
      <c r="A5" s="34">
        <f t="shared" si="0"/>
        <v>5</v>
      </c>
      <c r="B5" s="1" t="s">
        <v>32</v>
      </c>
      <c r="C5" s="11" t="s">
        <v>180</v>
      </c>
      <c r="D5" s="19"/>
      <c r="E5" s="18">
        <v>22</v>
      </c>
      <c r="F5" s="18">
        <v>1778</v>
      </c>
      <c r="G5" s="18">
        <v>1444</v>
      </c>
      <c r="H5" s="23">
        <f>F5-G5</f>
        <v>334</v>
      </c>
      <c r="I5" s="39">
        <f>H5/E5</f>
        <v>15.181818181818182</v>
      </c>
    </row>
    <row r="6" spans="1:9" ht="15" customHeight="1">
      <c r="A6" s="34">
        <f t="shared" si="0"/>
        <v>6</v>
      </c>
      <c r="B6" s="1" t="s">
        <v>33</v>
      </c>
      <c r="C6" s="14" t="s">
        <v>101</v>
      </c>
      <c r="D6" s="19"/>
      <c r="E6" s="18">
        <v>22</v>
      </c>
      <c r="F6" s="18">
        <v>1921</v>
      </c>
      <c r="G6" s="18">
        <v>1590</v>
      </c>
      <c r="H6" s="23">
        <f>F6-G6</f>
        <v>331</v>
      </c>
      <c r="I6" s="39">
        <f>H6/E6</f>
        <v>15.045454545454545</v>
      </c>
    </row>
    <row r="7" spans="1:9" ht="15" customHeight="1">
      <c r="A7" s="34">
        <f t="shared" si="0"/>
        <v>7</v>
      </c>
      <c r="B7" s="1" t="s">
        <v>36</v>
      </c>
      <c r="C7" s="12" t="s">
        <v>45</v>
      </c>
      <c r="D7" s="19"/>
      <c r="E7" s="18">
        <v>22</v>
      </c>
      <c r="F7" s="18">
        <v>1832</v>
      </c>
      <c r="G7" s="18">
        <v>1520</v>
      </c>
      <c r="H7" s="23">
        <f>F7-G7</f>
        <v>312</v>
      </c>
      <c r="I7" s="39">
        <f>H7/E7</f>
        <v>14.181818181818182</v>
      </c>
    </row>
    <row r="8" spans="1:9" ht="15" customHeight="1">
      <c r="A8" s="34">
        <f t="shared" si="0"/>
        <v>8</v>
      </c>
      <c r="B8" s="1" t="s">
        <v>29</v>
      </c>
      <c r="C8" s="88" t="s">
        <v>163</v>
      </c>
      <c r="D8" s="19"/>
      <c r="E8" s="18">
        <v>20</v>
      </c>
      <c r="F8" s="18">
        <v>1747</v>
      </c>
      <c r="G8" s="18">
        <v>1472</v>
      </c>
      <c r="H8" s="23">
        <f>F8-G8</f>
        <v>275</v>
      </c>
      <c r="I8" s="39">
        <f>H8/E8</f>
        <v>13.75</v>
      </c>
    </row>
    <row r="9" spans="1:9" ht="15" customHeight="1">
      <c r="A9" s="34">
        <f t="shared" si="0"/>
        <v>9</v>
      </c>
      <c r="B9" s="1" t="s">
        <v>34</v>
      </c>
      <c r="C9" s="14" t="s">
        <v>111</v>
      </c>
      <c r="D9" s="19"/>
      <c r="E9" s="18">
        <v>22</v>
      </c>
      <c r="F9" s="18">
        <v>1805</v>
      </c>
      <c r="G9" s="18">
        <v>1526</v>
      </c>
      <c r="H9" s="23">
        <f>F9-G9</f>
        <v>279</v>
      </c>
      <c r="I9" s="39">
        <f>H9/E9</f>
        <v>12.681818181818182</v>
      </c>
    </row>
    <row r="10" spans="1:9" ht="15" customHeight="1">
      <c r="A10" s="34">
        <f t="shared" si="0"/>
        <v>10</v>
      </c>
      <c r="B10" s="1" t="s">
        <v>33</v>
      </c>
      <c r="C10" s="12" t="s">
        <v>90</v>
      </c>
      <c r="D10" s="19"/>
      <c r="E10" s="18">
        <v>22</v>
      </c>
      <c r="F10" s="18">
        <v>1815</v>
      </c>
      <c r="G10" s="18">
        <v>1539</v>
      </c>
      <c r="H10" s="23">
        <f>F10-G10</f>
        <v>276</v>
      </c>
      <c r="I10" s="39">
        <f>H10/E10</f>
        <v>12.545454545454545</v>
      </c>
    </row>
    <row r="11" spans="1:9" ht="15" customHeight="1">
      <c r="A11" s="34">
        <f t="shared" si="0"/>
        <v>11</v>
      </c>
      <c r="B11" s="1" t="s">
        <v>24</v>
      </c>
      <c r="C11" s="80" t="s">
        <v>128</v>
      </c>
      <c r="D11" s="19"/>
      <c r="E11" s="18">
        <v>22</v>
      </c>
      <c r="F11" s="18">
        <v>2087</v>
      </c>
      <c r="G11" s="18">
        <v>1814</v>
      </c>
      <c r="H11" s="23">
        <f>F11-G11</f>
        <v>273</v>
      </c>
      <c r="I11" s="39">
        <f>H11/E11</f>
        <v>12.409090909090908</v>
      </c>
    </row>
    <row r="12" spans="1:9" ht="15" customHeight="1">
      <c r="A12" s="34">
        <f t="shared" si="0"/>
        <v>12</v>
      </c>
      <c r="B12" s="1" t="s">
        <v>31</v>
      </c>
      <c r="C12" s="92" t="s">
        <v>174</v>
      </c>
      <c r="D12" s="19"/>
      <c r="E12" s="18">
        <v>20</v>
      </c>
      <c r="F12" s="18">
        <v>1754</v>
      </c>
      <c r="G12" s="18">
        <v>1526</v>
      </c>
      <c r="H12" s="23">
        <f>F12-G12</f>
        <v>228</v>
      </c>
      <c r="I12" s="39">
        <f>H12/E12</f>
        <v>11.4</v>
      </c>
    </row>
    <row r="13" spans="1:9" ht="15" customHeight="1">
      <c r="A13" s="34">
        <f t="shared" si="0"/>
        <v>13</v>
      </c>
      <c r="B13" s="1" t="s">
        <v>32</v>
      </c>
      <c r="C13" s="10" t="s">
        <v>88</v>
      </c>
      <c r="D13" s="19"/>
      <c r="E13" s="18">
        <v>22</v>
      </c>
      <c r="F13" s="18">
        <v>1941</v>
      </c>
      <c r="G13" s="18">
        <v>1691</v>
      </c>
      <c r="H13" s="23">
        <f>F13-G13</f>
        <v>250</v>
      </c>
      <c r="I13" s="39">
        <f>H13/E13</f>
        <v>11.363636363636363</v>
      </c>
    </row>
    <row r="14" spans="1:9" ht="15" customHeight="1">
      <c r="A14" s="34">
        <f t="shared" si="0"/>
        <v>14</v>
      </c>
      <c r="B14" s="1" t="s">
        <v>35</v>
      </c>
      <c r="C14" s="12" t="s">
        <v>149</v>
      </c>
      <c r="D14" s="19"/>
      <c r="E14" s="18">
        <v>22</v>
      </c>
      <c r="F14" s="18">
        <v>1658</v>
      </c>
      <c r="G14" s="18">
        <v>1415</v>
      </c>
      <c r="H14" s="23">
        <f>F14-G14</f>
        <v>243</v>
      </c>
      <c r="I14" s="39">
        <f>H14/E14</f>
        <v>11.045454545454545</v>
      </c>
    </row>
    <row r="15" spans="1:9" ht="15" customHeight="1">
      <c r="A15" s="34">
        <f t="shared" si="0"/>
        <v>15</v>
      </c>
      <c r="B15" s="1" t="s">
        <v>31</v>
      </c>
      <c r="C15" s="5" t="s">
        <v>96</v>
      </c>
      <c r="D15" s="19"/>
      <c r="E15" s="18">
        <v>20</v>
      </c>
      <c r="F15" s="18">
        <v>1683</v>
      </c>
      <c r="G15" s="18">
        <v>1469</v>
      </c>
      <c r="H15" s="23">
        <f>F15-G15</f>
        <v>214</v>
      </c>
      <c r="I15" s="39">
        <f>H15/E15</f>
        <v>10.7</v>
      </c>
    </row>
    <row r="16" spans="1:9" ht="15" customHeight="1">
      <c r="A16" s="34">
        <f t="shared" si="0"/>
        <v>16</v>
      </c>
      <c r="B16" s="1" t="s">
        <v>31</v>
      </c>
      <c r="C16" s="11" t="s">
        <v>177</v>
      </c>
      <c r="D16" s="19"/>
      <c r="E16" s="18">
        <v>20</v>
      </c>
      <c r="F16" s="18">
        <v>1677</v>
      </c>
      <c r="G16" s="18">
        <v>1463</v>
      </c>
      <c r="H16" s="23">
        <f>F16-G16</f>
        <v>214</v>
      </c>
      <c r="I16" s="39">
        <f>H16/E16</f>
        <v>10.7</v>
      </c>
    </row>
    <row r="17" spans="1:9" ht="15" customHeight="1">
      <c r="A17" s="34">
        <f t="shared" si="0"/>
        <v>17</v>
      </c>
      <c r="B17" s="1" t="s">
        <v>27</v>
      </c>
      <c r="C17" s="5" t="s">
        <v>59</v>
      </c>
      <c r="D17" s="19"/>
      <c r="E17" s="18">
        <v>22</v>
      </c>
      <c r="F17" s="18">
        <v>1808</v>
      </c>
      <c r="G17" s="18">
        <v>1602</v>
      </c>
      <c r="H17" s="23">
        <f>F17-G17</f>
        <v>206</v>
      </c>
      <c r="I17" s="39">
        <f>H17/E17</f>
        <v>9.363636363636363</v>
      </c>
    </row>
    <row r="18" spans="1:9" ht="15" customHeight="1">
      <c r="A18" s="34">
        <f t="shared" si="0"/>
        <v>18</v>
      </c>
      <c r="B18" s="1" t="s">
        <v>33</v>
      </c>
      <c r="C18" s="5" t="s">
        <v>105</v>
      </c>
      <c r="D18" s="19"/>
      <c r="E18" s="18">
        <v>22</v>
      </c>
      <c r="F18" s="18">
        <v>1846</v>
      </c>
      <c r="G18" s="18">
        <v>1640</v>
      </c>
      <c r="H18" s="23">
        <f>F18-G18</f>
        <v>206</v>
      </c>
      <c r="I18" s="39">
        <f>H18/E18</f>
        <v>9.363636363636363</v>
      </c>
    </row>
    <row r="19" spans="1:9" ht="15" customHeight="1">
      <c r="A19" s="34">
        <f t="shared" si="0"/>
        <v>19</v>
      </c>
      <c r="B19" s="1" t="s">
        <v>24</v>
      </c>
      <c r="C19" s="4" t="s">
        <v>47</v>
      </c>
      <c r="D19" s="19"/>
      <c r="E19" s="18">
        <v>22</v>
      </c>
      <c r="F19" s="18">
        <v>1828</v>
      </c>
      <c r="G19" s="18">
        <v>1623</v>
      </c>
      <c r="H19" s="23">
        <f>F19-G19</f>
        <v>205</v>
      </c>
      <c r="I19" s="39">
        <f>H19/E19</f>
        <v>9.318181818181818</v>
      </c>
    </row>
    <row r="20" spans="1:9" ht="15" customHeight="1">
      <c r="A20" s="34">
        <f t="shared" si="0"/>
        <v>20</v>
      </c>
      <c r="B20" s="1" t="s">
        <v>28</v>
      </c>
      <c r="C20" s="12" t="s">
        <v>67</v>
      </c>
      <c r="D20" s="19"/>
      <c r="E20" s="18">
        <v>22</v>
      </c>
      <c r="F20" s="18">
        <v>1731</v>
      </c>
      <c r="G20" s="18">
        <v>1528</v>
      </c>
      <c r="H20" s="23">
        <f>F20-G20</f>
        <v>203</v>
      </c>
      <c r="I20" s="39">
        <f>H20/E20</f>
        <v>9.227272727272727</v>
      </c>
    </row>
    <row r="21" spans="1:9" ht="15" customHeight="1">
      <c r="A21" s="34">
        <f t="shared" si="0"/>
        <v>21</v>
      </c>
      <c r="B21" s="1" t="s">
        <v>24</v>
      </c>
      <c r="C21" s="11" t="s">
        <v>131</v>
      </c>
      <c r="D21" s="19"/>
      <c r="E21" s="18">
        <v>22</v>
      </c>
      <c r="F21" s="18">
        <v>1993</v>
      </c>
      <c r="G21" s="18">
        <v>1800</v>
      </c>
      <c r="H21" s="23">
        <f>F21-G21</f>
        <v>193</v>
      </c>
      <c r="I21" s="39">
        <f>H21/E21</f>
        <v>8.772727272727273</v>
      </c>
    </row>
    <row r="22" spans="1:9" ht="15" customHeight="1">
      <c r="A22" s="34">
        <f t="shared" si="0"/>
        <v>22</v>
      </c>
      <c r="B22" s="1" t="s">
        <v>34</v>
      </c>
      <c r="C22" s="14" t="s">
        <v>118</v>
      </c>
      <c r="D22" s="19"/>
      <c r="E22" s="18">
        <v>22</v>
      </c>
      <c r="F22" s="18">
        <v>1699</v>
      </c>
      <c r="G22" s="18">
        <v>1516</v>
      </c>
      <c r="H22" s="23">
        <f>F22-G22</f>
        <v>183</v>
      </c>
      <c r="I22" s="39">
        <f>H22/E22</f>
        <v>8.318181818181818</v>
      </c>
    </row>
    <row r="23" spans="1:9" ht="15" customHeight="1">
      <c r="A23" s="34">
        <f t="shared" si="0"/>
        <v>23</v>
      </c>
      <c r="B23" s="1" t="s">
        <v>29</v>
      </c>
      <c r="C23" s="10" t="s">
        <v>164</v>
      </c>
      <c r="D23" s="19"/>
      <c r="E23" s="18">
        <v>20</v>
      </c>
      <c r="F23" s="18">
        <v>1629</v>
      </c>
      <c r="G23" s="18">
        <v>1463</v>
      </c>
      <c r="H23" s="23">
        <f>F23-G23</f>
        <v>166</v>
      </c>
      <c r="I23" s="39">
        <f>H23/E23</f>
        <v>8.3</v>
      </c>
    </row>
    <row r="24" spans="1:9" ht="15" customHeight="1">
      <c r="A24" s="34">
        <f t="shared" si="0"/>
        <v>24</v>
      </c>
      <c r="B24" s="1" t="s">
        <v>32</v>
      </c>
      <c r="C24" s="12" t="s">
        <v>95</v>
      </c>
      <c r="D24" s="19"/>
      <c r="E24" s="18">
        <v>22</v>
      </c>
      <c r="F24" s="18">
        <v>1724</v>
      </c>
      <c r="G24" s="18">
        <v>1543</v>
      </c>
      <c r="H24" s="23">
        <f>F24-G24</f>
        <v>181</v>
      </c>
      <c r="I24" s="39">
        <f>H24/E24</f>
        <v>8.227272727272727</v>
      </c>
    </row>
    <row r="25" spans="1:9" ht="15" customHeight="1">
      <c r="A25" s="34">
        <f t="shared" si="0"/>
        <v>25</v>
      </c>
      <c r="B25" s="1" t="s">
        <v>28</v>
      </c>
      <c r="C25" s="10" t="s">
        <v>74</v>
      </c>
      <c r="D25" s="19"/>
      <c r="E25" s="18">
        <v>22</v>
      </c>
      <c r="F25" s="18">
        <v>1801</v>
      </c>
      <c r="G25" s="18">
        <v>1621</v>
      </c>
      <c r="H25" s="23">
        <f>F25-G25</f>
        <v>180</v>
      </c>
      <c r="I25" s="39">
        <f>H25/E25</f>
        <v>8.181818181818182</v>
      </c>
    </row>
    <row r="26" spans="1:9" ht="15" customHeight="1">
      <c r="A26" s="34">
        <f t="shared" si="0"/>
        <v>26</v>
      </c>
      <c r="B26" s="1" t="s">
        <v>33</v>
      </c>
      <c r="C26" s="14" t="s">
        <v>109</v>
      </c>
      <c r="D26" s="19"/>
      <c r="E26" s="18">
        <v>22</v>
      </c>
      <c r="F26" s="18">
        <v>1863</v>
      </c>
      <c r="G26" s="18">
        <v>1684</v>
      </c>
      <c r="H26" s="23">
        <f>F26-G26</f>
        <v>179</v>
      </c>
      <c r="I26" s="39">
        <f>H26/E26</f>
        <v>8.136363636363637</v>
      </c>
    </row>
    <row r="27" spans="1:9" ht="15" customHeight="1">
      <c r="A27" s="34">
        <f t="shared" si="0"/>
        <v>27</v>
      </c>
      <c r="B27" s="1" t="s">
        <v>30</v>
      </c>
      <c r="C27" s="14" t="s">
        <v>87</v>
      </c>
      <c r="D27" s="19"/>
      <c r="E27" s="18">
        <v>22</v>
      </c>
      <c r="F27" s="18">
        <v>1942</v>
      </c>
      <c r="G27" s="18">
        <v>1792</v>
      </c>
      <c r="H27" s="23">
        <f>F27-G27</f>
        <v>150</v>
      </c>
      <c r="I27" s="39">
        <f>H27/E27</f>
        <v>6.818181818181818</v>
      </c>
    </row>
    <row r="28" spans="1:9" ht="15" customHeight="1">
      <c r="A28" s="34">
        <f t="shared" si="0"/>
        <v>28</v>
      </c>
      <c r="B28" s="1" t="s">
        <v>36</v>
      </c>
      <c r="C28" s="5" t="s">
        <v>44</v>
      </c>
      <c r="D28" s="19"/>
      <c r="E28" s="18">
        <v>22</v>
      </c>
      <c r="F28" s="18">
        <v>1833</v>
      </c>
      <c r="G28" s="18">
        <v>1687</v>
      </c>
      <c r="H28" s="23">
        <f>F28-G28</f>
        <v>146</v>
      </c>
      <c r="I28" s="39">
        <f>H28/E28</f>
        <v>6.636363636363637</v>
      </c>
    </row>
    <row r="29" spans="1:9" ht="15" customHeight="1">
      <c r="A29" s="34">
        <f t="shared" si="0"/>
        <v>29</v>
      </c>
      <c r="B29" s="1" t="s">
        <v>36</v>
      </c>
      <c r="C29" s="10" t="s">
        <v>116</v>
      </c>
      <c r="D29" s="19"/>
      <c r="E29" s="18">
        <v>22</v>
      </c>
      <c r="F29" s="18">
        <v>1820</v>
      </c>
      <c r="G29" s="18">
        <v>1677</v>
      </c>
      <c r="H29" s="23">
        <f>F29-G29</f>
        <v>143</v>
      </c>
      <c r="I29" s="39">
        <f>H29/E29</f>
        <v>6.5</v>
      </c>
    </row>
    <row r="30" spans="1:9" ht="15" customHeight="1">
      <c r="A30" s="34">
        <f t="shared" si="0"/>
        <v>30</v>
      </c>
      <c r="B30" s="1" t="s">
        <v>28</v>
      </c>
      <c r="C30" s="85" t="s">
        <v>141</v>
      </c>
      <c r="D30" s="19"/>
      <c r="E30" s="18">
        <v>22</v>
      </c>
      <c r="F30" s="18">
        <v>1770</v>
      </c>
      <c r="G30" s="18">
        <v>1628</v>
      </c>
      <c r="H30" s="23">
        <f>F30-G30</f>
        <v>142</v>
      </c>
      <c r="I30" s="39">
        <f>H30/E30</f>
        <v>6.454545454545454</v>
      </c>
    </row>
    <row r="31" spans="1:9" ht="15" customHeight="1">
      <c r="A31" s="34">
        <f t="shared" si="0"/>
        <v>31</v>
      </c>
      <c r="B31" s="1" t="s">
        <v>35</v>
      </c>
      <c r="C31" s="14" t="s">
        <v>38</v>
      </c>
      <c r="D31" s="19"/>
      <c r="E31" s="18">
        <v>22</v>
      </c>
      <c r="F31" s="18">
        <v>1828</v>
      </c>
      <c r="G31" s="18">
        <v>1687</v>
      </c>
      <c r="H31" s="23">
        <f>F31-G31</f>
        <v>141</v>
      </c>
      <c r="I31" s="39">
        <f>H31/E31</f>
        <v>6.409090909090909</v>
      </c>
    </row>
    <row r="32" spans="1:9" ht="15" customHeight="1">
      <c r="A32" s="34">
        <f t="shared" si="0"/>
        <v>32</v>
      </c>
      <c r="B32" s="1" t="s">
        <v>24</v>
      </c>
      <c r="C32" s="10" t="s">
        <v>46</v>
      </c>
      <c r="D32" s="19"/>
      <c r="E32" s="18">
        <v>22</v>
      </c>
      <c r="F32" s="18">
        <v>1782</v>
      </c>
      <c r="G32" s="18">
        <v>1643</v>
      </c>
      <c r="H32" s="23">
        <f>F32-G32</f>
        <v>139</v>
      </c>
      <c r="I32" s="39">
        <f>H32/E32</f>
        <v>6.318181818181818</v>
      </c>
    </row>
    <row r="33" spans="1:9" ht="15" customHeight="1">
      <c r="A33" s="34">
        <f t="shared" si="0"/>
        <v>33</v>
      </c>
      <c r="B33" s="1" t="s">
        <v>35</v>
      </c>
      <c r="C33" s="10" t="s">
        <v>117</v>
      </c>
      <c r="D33" s="19"/>
      <c r="E33" s="18">
        <v>22</v>
      </c>
      <c r="F33" s="18">
        <v>1885</v>
      </c>
      <c r="G33" s="18">
        <v>1749</v>
      </c>
      <c r="H33" s="23">
        <f>F33-G33</f>
        <v>136</v>
      </c>
      <c r="I33" s="39">
        <f>H33/E33</f>
        <v>6.181818181818182</v>
      </c>
    </row>
    <row r="34" spans="1:9" ht="15" customHeight="1">
      <c r="A34" s="34">
        <f aca="true" t="shared" si="1" ref="A34:A65">A33+1</f>
        <v>34</v>
      </c>
      <c r="B34" s="1" t="s">
        <v>30</v>
      </c>
      <c r="C34" s="16" t="s">
        <v>83</v>
      </c>
      <c r="D34" s="19"/>
      <c r="E34" s="18">
        <v>22</v>
      </c>
      <c r="F34" s="18">
        <v>1734</v>
      </c>
      <c r="G34" s="18">
        <v>1599</v>
      </c>
      <c r="H34" s="23">
        <f>F34-G34</f>
        <v>135</v>
      </c>
      <c r="I34" s="39">
        <f>H34/E34</f>
        <v>6.136363636363637</v>
      </c>
    </row>
    <row r="35" spans="1:9" ht="15" customHeight="1">
      <c r="A35" s="34">
        <f t="shared" si="1"/>
        <v>35</v>
      </c>
      <c r="B35" s="1" t="s">
        <v>35</v>
      </c>
      <c r="C35" s="80" t="s">
        <v>151</v>
      </c>
      <c r="D35" s="19"/>
      <c r="E35" s="18">
        <v>22</v>
      </c>
      <c r="F35" s="18">
        <v>1807</v>
      </c>
      <c r="G35" s="18">
        <v>1673</v>
      </c>
      <c r="H35" s="23">
        <f>F35-G35</f>
        <v>134</v>
      </c>
      <c r="I35" s="39">
        <f>H35/E35</f>
        <v>6.090909090909091</v>
      </c>
    </row>
    <row r="36" spans="1:9" ht="15" customHeight="1">
      <c r="A36" s="34">
        <f t="shared" si="1"/>
        <v>36</v>
      </c>
      <c r="B36" s="1" t="s">
        <v>29</v>
      </c>
      <c r="C36" s="14" t="s">
        <v>75</v>
      </c>
      <c r="D36" s="19"/>
      <c r="E36" s="18">
        <v>20</v>
      </c>
      <c r="F36" s="18">
        <v>1440</v>
      </c>
      <c r="G36" s="18">
        <v>1334</v>
      </c>
      <c r="H36" s="23">
        <f>F36-G36</f>
        <v>106</v>
      </c>
      <c r="I36" s="39">
        <f>H36/E36</f>
        <v>5.3</v>
      </c>
    </row>
    <row r="37" spans="1:9" ht="15" customHeight="1">
      <c r="A37" s="34">
        <f t="shared" si="1"/>
        <v>37</v>
      </c>
      <c r="B37" s="1" t="s">
        <v>31</v>
      </c>
      <c r="C37" s="85" t="s">
        <v>176</v>
      </c>
      <c r="D37" s="19"/>
      <c r="E37" s="18">
        <v>20</v>
      </c>
      <c r="F37" s="18">
        <v>1569</v>
      </c>
      <c r="G37" s="18">
        <v>1463</v>
      </c>
      <c r="H37" s="23">
        <f>F37-G37</f>
        <v>106</v>
      </c>
      <c r="I37" s="39">
        <f>H37/E37</f>
        <v>5.3</v>
      </c>
    </row>
    <row r="38" spans="1:9" ht="15" customHeight="1">
      <c r="A38" s="34">
        <f t="shared" si="1"/>
        <v>38</v>
      </c>
      <c r="B38" s="1" t="s">
        <v>31</v>
      </c>
      <c r="C38" s="6" t="s">
        <v>175</v>
      </c>
      <c r="D38" s="19"/>
      <c r="E38" s="18">
        <v>20</v>
      </c>
      <c r="F38" s="18">
        <v>1615</v>
      </c>
      <c r="G38" s="18">
        <v>1516</v>
      </c>
      <c r="H38" s="23">
        <f>F38-G38</f>
        <v>99</v>
      </c>
      <c r="I38" s="39">
        <f>H38/E38</f>
        <v>4.95</v>
      </c>
    </row>
    <row r="39" spans="1:9" ht="15" customHeight="1">
      <c r="A39" s="34">
        <f t="shared" si="1"/>
        <v>39</v>
      </c>
      <c r="B39" s="1" t="s">
        <v>27</v>
      </c>
      <c r="C39" s="80" t="s">
        <v>136</v>
      </c>
      <c r="D39" s="19"/>
      <c r="E39" s="18">
        <v>22</v>
      </c>
      <c r="F39" s="18">
        <v>1921</v>
      </c>
      <c r="G39" s="18">
        <v>1813</v>
      </c>
      <c r="H39" s="23">
        <f>F39-G39</f>
        <v>108</v>
      </c>
      <c r="I39" s="39">
        <f>H39/E39</f>
        <v>4.909090909090909</v>
      </c>
    </row>
    <row r="40" spans="1:9" ht="15" customHeight="1">
      <c r="A40" s="34">
        <f t="shared" si="1"/>
        <v>40</v>
      </c>
      <c r="B40" s="1" t="s">
        <v>30</v>
      </c>
      <c r="C40" s="14" t="s">
        <v>81</v>
      </c>
      <c r="D40" s="19"/>
      <c r="E40" s="18">
        <v>22</v>
      </c>
      <c r="F40" s="18">
        <v>1709</v>
      </c>
      <c r="G40" s="18">
        <v>1607</v>
      </c>
      <c r="H40" s="23">
        <f>F40-G40</f>
        <v>102</v>
      </c>
      <c r="I40" s="39">
        <f>H40/E40</f>
        <v>4.636363636363637</v>
      </c>
    </row>
    <row r="41" spans="1:9" ht="15" customHeight="1">
      <c r="A41" s="34">
        <f t="shared" si="1"/>
        <v>41</v>
      </c>
      <c r="B41" s="1" t="s">
        <v>28</v>
      </c>
      <c r="C41" s="14" t="s">
        <v>76</v>
      </c>
      <c r="D41" s="19"/>
      <c r="E41" s="18">
        <v>22</v>
      </c>
      <c r="F41" s="18">
        <v>1751</v>
      </c>
      <c r="G41" s="18">
        <v>1651</v>
      </c>
      <c r="H41" s="23">
        <f>F41-G41</f>
        <v>100</v>
      </c>
      <c r="I41" s="39">
        <f>H41/E41</f>
        <v>4.545454545454546</v>
      </c>
    </row>
    <row r="42" spans="1:9" ht="15" customHeight="1">
      <c r="A42" s="34">
        <f t="shared" si="1"/>
        <v>42</v>
      </c>
      <c r="B42" s="1" t="s">
        <v>30</v>
      </c>
      <c r="C42" s="5" t="s">
        <v>80</v>
      </c>
      <c r="D42" s="19"/>
      <c r="E42" s="18">
        <v>22</v>
      </c>
      <c r="F42" s="18">
        <v>1717</v>
      </c>
      <c r="G42" s="18">
        <v>1624</v>
      </c>
      <c r="H42" s="23">
        <f>F42-G42</f>
        <v>93</v>
      </c>
      <c r="I42" s="39">
        <f>H42/E42</f>
        <v>4.2272727272727275</v>
      </c>
    </row>
    <row r="43" spans="1:9" ht="15" customHeight="1">
      <c r="A43" s="34">
        <f t="shared" si="1"/>
        <v>43</v>
      </c>
      <c r="B43" s="1" t="s">
        <v>24</v>
      </c>
      <c r="C43" s="5" t="s">
        <v>130</v>
      </c>
      <c r="D43" s="19"/>
      <c r="E43" s="18">
        <v>22</v>
      </c>
      <c r="F43" s="18">
        <v>1889</v>
      </c>
      <c r="G43" s="18">
        <v>1812</v>
      </c>
      <c r="H43" s="23">
        <f>F43-G43</f>
        <v>77</v>
      </c>
      <c r="I43" s="39">
        <f>H43/E43</f>
        <v>3.5</v>
      </c>
    </row>
    <row r="44" spans="1:9" ht="15" customHeight="1">
      <c r="A44" s="34">
        <f t="shared" si="1"/>
        <v>44</v>
      </c>
      <c r="B44" s="1" t="s">
        <v>27</v>
      </c>
      <c r="C44" s="10" t="s">
        <v>60</v>
      </c>
      <c r="D44" s="19"/>
      <c r="E44" s="18">
        <v>22</v>
      </c>
      <c r="F44" s="18">
        <v>1785</v>
      </c>
      <c r="G44" s="18">
        <v>1708</v>
      </c>
      <c r="H44" s="23">
        <f>F44-G44</f>
        <v>77</v>
      </c>
      <c r="I44" s="39">
        <f>H44/E44</f>
        <v>3.5</v>
      </c>
    </row>
    <row r="45" spans="1:9" ht="15" customHeight="1">
      <c r="A45" s="34">
        <f t="shared" si="1"/>
        <v>45</v>
      </c>
      <c r="B45" s="1" t="s">
        <v>26</v>
      </c>
      <c r="C45" s="5" t="s">
        <v>56</v>
      </c>
      <c r="D45" s="19"/>
      <c r="E45" s="18">
        <v>22</v>
      </c>
      <c r="F45" s="18">
        <v>1929</v>
      </c>
      <c r="G45" s="18">
        <v>1854</v>
      </c>
      <c r="H45" s="23">
        <f>F45-G45</f>
        <v>75</v>
      </c>
      <c r="I45" s="39">
        <f>H45/E45</f>
        <v>3.409090909090909</v>
      </c>
    </row>
    <row r="46" spans="1:9" ht="15" customHeight="1">
      <c r="A46" s="34">
        <f t="shared" si="1"/>
        <v>46</v>
      </c>
      <c r="B46" s="1" t="s">
        <v>27</v>
      </c>
      <c r="C46" s="5" t="s">
        <v>54</v>
      </c>
      <c r="D46" s="19"/>
      <c r="E46" s="18">
        <v>22</v>
      </c>
      <c r="F46" s="18">
        <v>1837</v>
      </c>
      <c r="G46" s="18">
        <v>1763</v>
      </c>
      <c r="H46" s="23">
        <f>F46-G46</f>
        <v>74</v>
      </c>
      <c r="I46" s="39">
        <f>H46/E46</f>
        <v>3.3636363636363638</v>
      </c>
    </row>
    <row r="47" spans="1:9" ht="15" customHeight="1">
      <c r="A47" s="34">
        <f t="shared" si="1"/>
        <v>47</v>
      </c>
      <c r="B47" s="1" t="s">
        <v>24</v>
      </c>
      <c r="C47" s="81" t="s">
        <v>129</v>
      </c>
      <c r="D47" s="19"/>
      <c r="E47" s="18">
        <v>22</v>
      </c>
      <c r="F47" s="18">
        <v>1820</v>
      </c>
      <c r="G47" s="18">
        <v>1747</v>
      </c>
      <c r="H47" s="23">
        <f>F47-G47</f>
        <v>73</v>
      </c>
      <c r="I47" s="39">
        <f>H47/E47</f>
        <v>3.3181818181818183</v>
      </c>
    </row>
    <row r="48" spans="1:9" ht="15" customHeight="1">
      <c r="A48" s="34">
        <f t="shared" si="1"/>
        <v>48</v>
      </c>
      <c r="B48" s="1" t="s">
        <v>28</v>
      </c>
      <c r="C48" s="14" t="s">
        <v>68</v>
      </c>
      <c r="D48" s="19"/>
      <c r="E48" s="18">
        <v>22</v>
      </c>
      <c r="F48" s="18">
        <v>1616</v>
      </c>
      <c r="G48" s="18">
        <v>1544</v>
      </c>
      <c r="H48" s="23">
        <f>F48-G48</f>
        <v>72</v>
      </c>
      <c r="I48" s="39">
        <f>H48/E48</f>
        <v>3.272727272727273</v>
      </c>
    </row>
    <row r="49" spans="1:9" ht="15" customHeight="1">
      <c r="A49" s="34">
        <f t="shared" si="1"/>
        <v>49</v>
      </c>
      <c r="B49" s="1" t="s">
        <v>35</v>
      </c>
      <c r="C49" s="85" t="s">
        <v>150</v>
      </c>
      <c r="D49" s="19"/>
      <c r="E49" s="18">
        <v>22</v>
      </c>
      <c r="F49" s="18">
        <v>1611</v>
      </c>
      <c r="G49" s="18">
        <v>1540</v>
      </c>
      <c r="H49" s="23">
        <f>F49-G49</f>
        <v>71</v>
      </c>
      <c r="I49" s="39">
        <f>H49/E49</f>
        <v>3.227272727272727</v>
      </c>
    </row>
    <row r="50" spans="1:9" ht="15" customHeight="1">
      <c r="A50" s="34">
        <f t="shared" si="1"/>
        <v>50</v>
      </c>
      <c r="B50" s="1" t="s">
        <v>30</v>
      </c>
      <c r="C50" s="6" t="s">
        <v>170</v>
      </c>
      <c r="D50" s="19"/>
      <c r="E50" s="18">
        <v>22</v>
      </c>
      <c r="F50" s="18">
        <v>1661</v>
      </c>
      <c r="G50" s="18">
        <v>1591</v>
      </c>
      <c r="H50" s="23">
        <f>F50-G50</f>
        <v>70</v>
      </c>
      <c r="I50" s="39">
        <f>H50/E50</f>
        <v>3.1818181818181817</v>
      </c>
    </row>
    <row r="51" spans="1:9" ht="15" customHeight="1">
      <c r="A51" s="34">
        <f t="shared" si="1"/>
        <v>51</v>
      </c>
      <c r="B51" s="1" t="s">
        <v>33</v>
      </c>
      <c r="C51" s="14" t="s">
        <v>97</v>
      </c>
      <c r="D51" s="19"/>
      <c r="E51" s="18">
        <v>22</v>
      </c>
      <c r="F51" s="18">
        <v>1639</v>
      </c>
      <c r="G51" s="18">
        <v>1582</v>
      </c>
      <c r="H51" s="23">
        <f>F51-G51</f>
        <v>57</v>
      </c>
      <c r="I51" s="39">
        <f>H51/E51</f>
        <v>2.590909090909091</v>
      </c>
    </row>
    <row r="52" spans="1:9" ht="15" customHeight="1">
      <c r="A52" s="34">
        <f t="shared" si="1"/>
        <v>52</v>
      </c>
      <c r="B52" s="1" t="s">
        <v>26</v>
      </c>
      <c r="C52" s="5" t="s">
        <v>53</v>
      </c>
      <c r="D52" s="19"/>
      <c r="E52" s="18">
        <v>22</v>
      </c>
      <c r="F52" s="18">
        <v>1863</v>
      </c>
      <c r="G52" s="18">
        <v>1808</v>
      </c>
      <c r="H52" s="23">
        <f>F52-G52</f>
        <v>55</v>
      </c>
      <c r="I52" s="39">
        <f>H52/E52</f>
        <v>2.5</v>
      </c>
    </row>
    <row r="53" spans="1:9" ht="15" customHeight="1">
      <c r="A53" s="34">
        <f t="shared" si="1"/>
        <v>53</v>
      </c>
      <c r="B53" s="1" t="s">
        <v>36</v>
      </c>
      <c r="C53" s="88" t="s">
        <v>145</v>
      </c>
      <c r="D53" s="19"/>
      <c r="E53" s="18">
        <v>22</v>
      </c>
      <c r="F53" s="18">
        <v>1762</v>
      </c>
      <c r="G53" s="18">
        <v>1708</v>
      </c>
      <c r="H53" s="23">
        <f>F53-G53</f>
        <v>54</v>
      </c>
      <c r="I53" s="39">
        <f>H53/E53</f>
        <v>2.4545454545454546</v>
      </c>
    </row>
    <row r="54" spans="1:9" ht="15" customHeight="1">
      <c r="A54" s="34">
        <f t="shared" si="1"/>
        <v>54</v>
      </c>
      <c r="B54" s="1" t="s">
        <v>34</v>
      </c>
      <c r="C54" s="14" t="s">
        <v>113</v>
      </c>
      <c r="D54" s="19"/>
      <c r="E54" s="18">
        <v>22</v>
      </c>
      <c r="F54" s="18">
        <v>1837</v>
      </c>
      <c r="G54" s="18">
        <v>1792</v>
      </c>
      <c r="H54" s="23">
        <f>F54-G54</f>
        <v>45</v>
      </c>
      <c r="I54" s="39">
        <f>H54/E54</f>
        <v>2.0454545454545454</v>
      </c>
    </row>
    <row r="55" spans="1:9" ht="15" customHeight="1">
      <c r="A55" s="34">
        <f t="shared" si="1"/>
        <v>55</v>
      </c>
      <c r="B55" s="1" t="s">
        <v>30</v>
      </c>
      <c r="C55" s="10" t="s">
        <v>84</v>
      </c>
      <c r="D55" s="19"/>
      <c r="E55" s="18">
        <v>22</v>
      </c>
      <c r="F55" s="18">
        <v>1651</v>
      </c>
      <c r="G55" s="18">
        <v>1609</v>
      </c>
      <c r="H55" s="23">
        <f>F55-G55</f>
        <v>42</v>
      </c>
      <c r="I55" s="39">
        <f>H55/E55</f>
        <v>1.9090909090909092</v>
      </c>
    </row>
    <row r="56" spans="1:9" ht="15" customHeight="1">
      <c r="A56" s="34">
        <f t="shared" si="1"/>
        <v>56</v>
      </c>
      <c r="B56" s="1" t="s">
        <v>34</v>
      </c>
      <c r="C56" s="14" t="s">
        <v>154</v>
      </c>
      <c r="D56" s="19"/>
      <c r="E56" s="18">
        <v>22</v>
      </c>
      <c r="F56" s="18">
        <v>1680</v>
      </c>
      <c r="G56" s="18">
        <v>1642</v>
      </c>
      <c r="H56" s="23">
        <f>F56-G56</f>
        <v>38</v>
      </c>
      <c r="I56" s="39">
        <f>H56/E56</f>
        <v>1.7272727272727273</v>
      </c>
    </row>
    <row r="57" spans="1:9" ht="15" customHeight="1">
      <c r="A57" s="34">
        <f t="shared" si="1"/>
        <v>57</v>
      </c>
      <c r="B57" s="1" t="s">
        <v>27</v>
      </c>
      <c r="C57" s="10" t="s">
        <v>66</v>
      </c>
      <c r="D57" s="19"/>
      <c r="E57" s="18">
        <v>22</v>
      </c>
      <c r="F57" s="18">
        <v>1663</v>
      </c>
      <c r="G57" s="18">
        <v>1626</v>
      </c>
      <c r="H57" s="23">
        <f>F57-G57</f>
        <v>37</v>
      </c>
      <c r="I57" s="39">
        <f>H57/E57</f>
        <v>1.6818181818181819</v>
      </c>
    </row>
    <row r="58" spans="1:9" ht="15" customHeight="1">
      <c r="A58" s="34">
        <f t="shared" si="1"/>
        <v>58</v>
      </c>
      <c r="B58" s="1" t="s">
        <v>34</v>
      </c>
      <c r="C58" s="14" t="s">
        <v>112</v>
      </c>
      <c r="D58" s="19"/>
      <c r="E58" s="18">
        <v>22</v>
      </c>
      <c r="F58" s="18">
        <v>1805</v>
      </c>
      <c r="G58" s="18">
        <v>1770</v>
      </c>
      <c r="H58" s="23">
        <f>F58-G58</f>
        <v>35</v>
      </c>
      <c r="I58" s="39">
        <f>H58/E58</f>
        <v>1.5909090909090908</v>
      </c>
    </row>
    <row r="59" spans="1:9" ht="15" customHeight="1">
      <c r="A59" s="34">
        <f t="shared" si="1"/>
        <v>59</v>
      </c>
      <c r="B59" s="1" t="s">
        <v>36</v>
      </c>
      <c r="C59" s="14" t="s">
        <v>37</v>
      </c>
      <c r="D59" s="19"/>
      <c r="E59" s="18">
        <v>22</v>
      </c>
      <c r="F59" s="18">
        <v>1628</v>
      </c>
      <c r="G59" s="18">
        <v>1595</v>
      </c>
      <c r="H59" s="23">
        <f>F59-G59</f>
        <v>33</v>
      </c>
      <c r="I59" s="39">
        <f>H59/E59</f>
        <v>1.5</v>
      </c>
    </row>
    <row r="60" spans="1:9" ht="15" customHeight="1">
      <c r="A60" s="34">
        <f t="shared" si="1"/>
        <v>60</v>
      </c>
      <c r="B60" s="1" t="s">
        <v>36</v>
      </c>
      <c r="C60" s="88" t="s">
        <v>144</v>
      </c>
      <c r="D60" s="19"/>
      <c r="E60" s="18">
        <v>22</v>
      </c>
      <c r="F60" s="18">
        <v>1725</v>
      </c>
      <c r="G60" s="18">
        <v>1692</v>
      </c>
      <c r="H60" s="23">
        <f>F60-G60</f>
        <v>33</v>
      </c>
      <c r="I60" s="39">
        <f>H60/E60</f>
        <v>1.5</v>
      </c>
    </row>
    <row r="61" spans="1:9" ht="15" customHeight="1">
      <c r="A61" s="34">
        <f t="shared" si="1"/>
        <v>61</v>
      </c>
      <c r="B61" s="1" t="s">
        <v>26</v>
      </c>
      <c r="C61" s="80" t="s">
        <v>133</v>
      </c>
      <c r="D61" s="19"/>
      <c r="E61" s="18">
        <v>22</v>
      </c>
      <c r="F61" s="18">
        <v>1893</v>
      </c>
      <c r="G61" s="18">
        <v>1862</v>
      </c>
      <c r="H61" s="23">
        <f>F61-G61</f>
        <v>31</v>
      </c>
      <c r="I61" s="39">
        <f>H61/E61</f>
        <v>1.4090909090909092</v>
      </c>
    </row>
    <row r="62" spans="1:9" ht="15" customHeight="1">
      <c r="A62" s="34">
        <f t="shared" si="1"/>
        <v>62</v>
      </c>
      <c r="B62" s="1" t="s">
        <v>35</v>
      </c>
      <c r="C62" s="14" t="s">
        <v>119</v>
      </c>
      <c r="D62" s="19"/>
      <c r="E62" s="18">
        <v>22</v>
      </c>
      <c r="F62" s="18">
        <v>1653</v>
      </c>
      <c r="G62" s="18">
        <v>1623</v>
      </c>
      <c r="H62" s="23">
        <f>F62-G62</f>
        <v>30</v>
      </c>
      <c r="I62" s="39">
        <f>H62/E62</f>
        <v>1.3636363636363635</v>
      </c>
    </row>
    <row r="63" spans="1:9" ht="15" customHeight="1">
      <c r="A63" s="34">
        <f t="shared" si="1"/>
        <v>63</v>
      </c>
      <c r="B63" s="1" t="s">
        <v>36</v>
      </c>
      <c r="C63" s="17" t="s">
        <v>121</v>
      </c>
      <c r="D63" s="19"/>
      <c r="E63" s="18">
        <v>22</v>
      </c>
      <c r="F63" s="18">
        <v>1769</v>
      </c>
      <c r="G63" s="18">
        <v>1739</v>
      </c>
      <c r="H63" s="23">
        <f>F63-G63</f>
        <v>30</v>
      </c>
      <c r="I63" s="39">
        <f>H63/E63</f>
        <v>1.3636363636363635</v>
      </c>
    </row>
    <row r="64" spans="1:9" ht="15" customHeight="1">
      <c r="A64" s="34">
        <f t="shared" si="1"/>
        <v>64</v>
      </c>
      <c r="B64" s="1" t="s">
        <v>27</v>
      </c>
      <c r="C64" s="14" t="s">
        <v>63</v>
      </c>
      <c r="D64" s="19"/>
      <c r="E64" s="18">
        <v>22</v>
      </c>
      <c r="F64" s="18">
        <v>1830</v>
      </c>
      <c r="G64" s="18">
        <v>1805</v>
      </c>
      <c r="H64" s="23">
        <f>F64-G64</f>
        <v>25</v>
      </c>
      <c r="I64" s="39">
        <f>H64/E64</f>
        <v>1.1363636363636365</v>
      </c>
    </row>
    <row r="65" spans="1:9" ht="15" customHeight="1">
      <c r="A65" s="34">
        <f t="shared" si="1"/>
        <v>65</v>
      </c>
      <c r="B65" s="1" t="s">
        <v>26</v>
      </c>
      <c r="C65" s="6" t="s">
        <v>134</v>
      </c>
      <c r="D65" s="19"/>
      <c r="E65" s="18">
        <v>22</v>
      </c>
      <c r="F65" s="18">
        <v>1876</v>
      </c>
      <c r="G65" s="18">
        <v>1854</v>
      </c>
      <c r="H65" s="23">
        <f>F65-G65</f>
        <v>22</v>
      </c>
      <c r="I65" s="39">
        <f>H65/E65</f>
        <v>1</v>
      </c>
    </row>
    <row r="66" spans="1:9" ht="15" customHeight="1">
      <c r="A66" s="34">
        <f aca="true" t="shared" si="2" ref="A66:A97">A65+1</f>
        <v>66</v>
      </c>
      <c r="B66" s="1" t="s">
        <v>27</v>
      </c>
      <c r="C66" s="80" t="s">
        <v>137</v>
      </c>
      <c r="D66" s="19"/>
      <c r="E66" s="18">
        <v>22</v>
      </c>
      <c r="F66" s="18">
        <v>1777</v>
      </c>
      <c r="G66" s="18">
        <v>1756</v>
      </c>
      <c r="H66" s="23">
        <f>F66-G66</f>
        <v>21</v>
      </c>
      <c r="I66" s="39">
        <f>H66/E66</f>
        <v>0.9545454545454546</v>
      </c>
    </row>
    <row r="67" spans="1:9" ht="15" customHeight="1">
      <c r="A67" s="34">
        <f t="shared" si="2"/>
        <v>67</v>
      </c>
      <c r="B67" s="1" t="s">
        <v>26</v>
      </c>
      <c r="C67" s="5" t="s">
        <v>65</v>
      </c>
      <c r="D67" s="19"/>
      <c r="E67" s="18">
        <v>22</v>
      </c>
      <c r="F67" s="18">
        <v>1831</v>
      </c>
      <c r="G67" s="18">
        <v>1818</v>
      </c>
      <c r="H67" s="23">
        <f>F67-G67</f>
        <v>13</v>
      </c>
      <c r="I67" s="39">
        <f>H67/E67</f>
        <v>0.5909090909090909</v>
      </c>
    </row>
    <row r="68" spans="1:9" ht="15" customHeight="1">
      <c r="A68" s="34">
        <f t="shared" si="2"/>
        <v>68</v>
      </c>
      <c r="B68" s="1" t="s">
        <v>26</v>
      </c>
      <c r="C68" s="10" t="s">
        <v>58</v>
      </c>
      <c r="D68" s="19"/>
      <c r="E68" s="18">
        <v>22</v>
      </c>
      <c r="F68" s="18">
        <v>1717</v>
      </c>
      <c r="G68" s="18">
        <v>1714</v>
      </c>
      <c r="H68" s="23">
        <f>F68-G68</f>
        <v>3</v>
      </c>
      <c r="I68" s="39">
        <f>H68/E68</f>
        <v>0.13636363636363635</v>
      </c>
    </row>
    <row r="69" spans="1:9" ht="15" customHeight="1">
      <c r="A69" s="34">
        <f t="shared" si="2"/>
        <v>69</v>
      </c>
      <c r="B69" s="1" t="s">
        <v>31</v>
      </c>
      <c r="C69" s="14" t="s">
        <v>108</v>
      </c>
      <c r="D69" s="19"/>
      <c r="E69" s="18">
        <v>20</v>
      </c>
      <c r="F69" s="18">
        <v>1607</v>
      </c>
      <c r="G69" s="18">
        <v>1605</v>
      </c>
      <c r="H69" s="23">
        <f>F69-G69</f>
        <v>2</v>
      </c>
      <c r="I69" s="39">
        <f>H69/E69</f>
        <v>0.1</v>
      </c>
    </row>
    <row r="70" spans="1:9" ht="15" customHeight="1">
      <c r="A70" s="40">
        <f t="shared" si="2"/>
        <v>70</v>
      </c>
      <c r="B70" s="1" t="s">
        <v>24</v>
      </c>
      <c r="C70" s="10" t="s">
        <v>48</v>
      </c>
      <c r="D70" s="19"/>
      <c r="E70" s="18">
        <v>22</v>
      </c>
      <c r="F70" s="18">
        <v>1814</v>
      </c>
      <c r="G70" s="18">
        <v>1813</v>
      </c>
      <c r="H70" s="23">
        <f>F70-G70</f>
        <v>1</v>
      </c>
      <c r="I70" s="39">
        <f>H70/E70</f>
        <v>0.045454545454545456</v>
      </c>
    </row>
    <row r="71" spans="1:9" ht="15" customHeight="1" thickBot="1">
      <c r="A71" s="40">
        <f t="shared" si="2"/>
        <v>71</v>
      </c>
      <c r="B71" s="1" t="s">
        <v>35</v>
      </c>
      <c r="C71" s="10" t="s">
        <v>120</v>
      </c>
      <c r="D71" s="19"/>
      <c r="E71" s="18">
        <v>22</v>
      </c>
      <c r="F71" s="18">
        <v>1751</v>
      </c>
      <c r="G71" s="18">
        <v>1750</v>
      </c>
      <c r="H71" s="23">
        <f>F71-G71</f>
        <v>1</v>
      </c>
      <c r="I71" s="39">
        <f>H71/E71</f>
        <v>0.045454545454545456</v>
      </c>
    </row>
    <row r="72" spans="1:9" ht="15" customHeight="1">
      <c r="A72" s="38">
        <f t="shared" si="2"/>
        <v>72</v>
      </c>
      <c r="B72" s="1" t="s">
        <v>35</v>
      </c>
      <c r="C72" s="17" t="s">
        <v>41</v>
      </c>
      <c r="D72" s="19"/>
      <c r="E72" s="18">
        <v>22</v>
      </c>
      <c r="F72" s="18">
        <v>1615</v>
      </c>
      <c r="G72" s="18">
        <v>1617</v>
      </c>
      <c r="H72" s="23">
        <f>F72-G72</f>
        <v>-2</v>
      </c>
      <c r="I72" s="39">
        <f>H72/E72</f>
        <v>-0.09090909090909091</v>
      </c>
    </row>
    <row r="73" spans="1:9" ht="15" customHeight="1">
      <c r="A73" s="40">
        <f t="shared" si="2"/>
        <v>73</v>
      </c>
      <c r="B73" s="1" t="s">
        <v>34</v>
      </c>
      <c r="C73" s="88" t="s">
        <v>155</v>
      </c>
      <c r="D73" s="19"/>
      <c r="E73" s="18">
        <v>22</v>
      </c>
      <c r="F73" s="18">
        <v>1707</v>
      </c>
      <c r="G73" s="18">
        <v>1712</v>
      </c>
      <c r="H73" s="23">
        <f>F73-G73</f>
        <v>-5</v>
      </c>
      <c r="I73" s="39">
        <f>H73/E73</f>
        <v>-0.22727272727272727</v>
      </c>
    </row>
    <row r="74" spans="1:9" ht="15" customHeight="1">
      <c r="A74" s="34">
        <f t="shared" si="2"/>
        <v>74</v>
      </c>
      <c r="B74" s="1" t="s">
        <v>30</v>
      </c>
      <c r="C74" s="80" t="s">
        <v>171</v>
      </c>
      <c r="D74" s="19"/>
      <c r="E74" s="18">
        <v>22</v>
      </c>
      <c r="F74" s="18">
        <v>1740</v>
      </c>
      <c r="G74" s="18">
        <v>1747</v>
      </c>
      <c r="H74" s="23">
        <f>F74-G74</f>
        <v>-7</v>
      </c>
      <c r="I74" s="39">
        <f>H74/E74</f>
        <v>-0.3181818181818182</v>
      </c>
    </row>
    <row r="75" spans="1:9" ht="15" customHeight="1">
      <c r="A75" s="40">
        <f t="shared" si="2"/>
        <v>75</v>
      </c>
      <c r="B75" s="1" t="s">
        <v>26</v>
      </c>
      <c r="C75" s="82" t="s">
        <v>57</v>
      </c>
      <c r="D75" s="19"/>
      <c r="E75" s="18">
        <v>22</v>
      </c>
      <c r="F75" s="18">
        <v>1626</v>
      </c>
      <c r="G75" s="18">
        <v>1634</v>
      </c>
      <c r="H75" s="23">
        <f>F75-G75</f>
        <v>-8</v>
      </c>
      <c r="I75" s="39">
        <f>H75/E75</f>
        <v>-0.36363636363636365</v>
      </c>
    </row>
    <row r="76" spans="1:9" ht="15" customHeight="1">
      <c r="A76" s="34">
        <f t="shared" si="2"/>
        <v>76</v>
      </c>
      <c r="B76" s="1" t="s">
        <v>32</v>
      </c>
      <c r="C76" s="5" t="s">
        <v>104</v>
      </c>
      <c r="D76" s="19"/>
      <c r="E76" s="18">
        <v>22</v>
      </c>
      <c r="F76" s="18">
        <v>1724</v>
      </c>
      <c r="G76" s="18">
        <v>1737</v>
      </c>
      <c r="H76" s="23">
        <f>F76-G76</f>
        <v>-13</v>
      </c>
      <c r="I76" s="39">
        <f>H76/E76</f>
        <v>-0.5909090909090909</v>
      </c>
    </row>
    <row r="77" spans="1:9" ht="15" customHeight="1">
      <c r="A77" s="34">
        <f t="shared" si="2"/>
        <v>77</v>
      </c>
      <c r="B77" s="1" t="s">
        <v>31</v>
      </c>
      <c r="C77" s="10" t="s">
        <v>89</v>
      </c>
      <c r="D77" s="19"/>
      <c r="E77" s="18">
        <v>20</v>
      </c>
      <c r="F77" s="18">
        <v>1626</v>
      </c>
      <c r="G77" s="18">
        <v>1638</v>
      </c>
      <c r="H77" s="23">
        <f>F77-G77</f>
        <v>-12</v>
      </c>
      <c r="I77" s="39">
        <f>H77/E77</f>
        <v>-0.6</v>
      </c>
    </row>
    <row r="78" spans="1:9" ht="15" customHeight="1">
      <c r="A78" s="34">
        <f t="shared" si="2"/>
        <v>78</v>
      </c>
      <c r="B78" s="1" t="s">
        <v>26</v>
      </c>
      <c r="C78" s="5" t="s">
        <v>64</v>
      </c>
      <c r="D78" s="19"/>
      <c r="E78" s="18">
        <v>22</v>
      </c>
      <c r="F78" s="18">
        <v>1715</v>
      </c>
      <c r="G78" s="18">
        <v>1732</v>
      </c>
      <c r="H78" s="23">
        <f>F78-G78</f>
        <v>-17</v>
      </c>
      <c r="I78" s="39">
        <f>H78/E78</f>
        <v>-0.7727272727272727</v>
      </c>
    </row>
    <row r="79" spans="1:9" ht="15" customHeight="1">
      <c r="A79" s="34">
        <f t="shared" si="2"/>
        <v>79</v>
      </c>
      <c r="B79" s="1" t="s">
        <v>28</v>
      </c>
      <c r="C79" s="10" t="s">
        <v>69</v>
      </c>
      <c r="D79" s="19"/>
      <c r="E79" s="18">
        <v>22</v>
      </c>
      <c r="F79" s="18">
        <v>1621</v>
      </c>
      <c r="G79" s="18">
        <v>1639</v>
      </c>
      <c r="H79" s="23">
        <f>F79-G79</f>
        <v>-18</v>
      </c>
      <c r="I79" s="39">
        <f>H79/E79</f>
        <v>-0.8181818181818182</v>
      </c>
    </row>
    <row r="80" spans="1:9" ht="15" customHeight="1">
      <c r="A80" s="34">
        <f t="shared" si="2"/>
        <v>80</v>
      </c>
      <c r="B80" s="1" t="s">
        <v>26</v>
      </c>
      <c r="C80" s="5" t="s">
        <v>62</v>
      </c>
      <c r="D80" s="19"/>
      <c r="E80" s="18">
        <v>22</v>
      </c>
      <c r="F80" s="18">
        <v>1671</v>
      </c>
      <c r="G80" s="18">
        <v>1696</v>
      </c>
      <c r="H80" s="23">
        <f>F80-G80</f>
        <v>-25</v>
      </c>
      <c r="I80" s="39">
        <f>H80/E80</f>
        <v>-1.1363636363636365</v>
      </c>
    </row>
    <row r="81" spans="1:9" ht="15" customHeight="1">
      <c r="A81" s="34">
        <f t="shared" si="2"/>
        <v>81</v>
      </c>
      <c r="B81" s="1" t="s">
        <v>33</v>
      </c>
      <c r="C81" s="14" t="s">
        <v>106</v>
      </c>
      <c r="D81" s="19"/>
      <c r="E81" s="18">
        <v>22</v>
      </c>
      <c r="F81" s="18">
        <v>1790</v>
      </c>
      <c r="G81" s="18">
        <v>1816</v>
      </c>
      <c r="H81" s="23">
        <f>F81-G81</f>
        <v>-26</v>
      </c>
      <c r="I81" s="39">
        <f>H81/E81</f>
        <v>-1.1818181818181819</v>
      </c>
    </row>
    <row r="82" spans="1:9" ht="15" customHeight="1">
      <c r="A82" s="34">
        <f t="shared" si="2"/>
        <v>82</v>
      </c>
      <c r="B82" s="1" t="s">
        <v>28</v>
      </c>
      <c r="C82" s="10" t="s">
        <v>73</v>
      </c>
      <c r="D82" s="19"/>
      <c r="E82" s="18">
        <v>22</v>
      </c>
      <c r="F82" s="18">
        <v>1656</v>
      </c>
      <c r="G82" s="18">
        <v>1684</v>
      </c>
      <c r="H82" s="23">
        <f>F82-G82</f>
        <v>-28</v>
      </c>
      <c r="I82" s="39">
        <f>H82/E82</f>
        <v>-1.2727272727272727</v>
      </c>
    </row>
    <row r="83" spans="1:9" ht="15" customHeight="1">
      <c r="A83" s="34">
        <f t="shared" si="2"/>
        <v>83</v>
      </c>
      <c r="B83" s="1" t="s">
        <v>30</v>
      </c>
      <c r="C83" s="82" t="s">
        <v>85</v>
      </c>
      <c r="D83" s="19"/>
      <c r="E83" s="18">
        <v>22</v>
      </c>
      <c r="F83" s="18">
        <v>1624</v>
      </c>
      <c r="G83" s="18">
        <v>1657</v>
      </c>
      <c r="H83" s="23">
        <f>F83-G83</f>
        <v>-33</v>
      </c>
      <c r="I83" s="39">
        <f>H83/E83</f>
        <v>-1.5</v>
      </c>
    </row>
    <row r="84" spans="1:9" ht="15" customHeight="1">
      <c r="A84" s="34">
        <f t="shared" si="2"/>
        <v>84</v>
      </c>
      <c r="B84" s="1" t="s">
        <v>36</v>
      </c>
      <c r="C84" s="88" t="s">
        <v>146</v>
      </c>
      <c r="D84" s="19"/>
      <c r="E84" s="18">
        <v>22</v>
      </c>
      <c r="F84" s="18">
        <v>1765</v>
      </c>
      <c r="G84" s="18">
        <v>1798</v>
      </c>
      <c r="H84" s="23">
        <f>F84-G84</f>
        <v>-33</v>
      </c>
      <c r="I84" s="39">
        <f>H84/E84</f>
        <v>-1.5</v>
      </c>
    </row>
    <row r="85" spans="1:9" ht="15" customHeight="1">
      <c r="A85" s="34">
        <f t="shared" si="2"/>
        <v>85</v>
      </c>
      <c r="B85" s="1" t="s">
        <v>28</v>
      </c>
      <c r="C85" s="10" t="s">
        <v>70</v>
      </c>
      <c r="D85" s="19"/>
      <c r="E85" s="18">
        <v>22</v>
      </c>
      <c r="F85" s="18">
        <v>1568</v>
      </c>
      <c r="G85" s="18">
        <v>1606</v>
      </c>
      <c r="H85" s="23">
        <f>F85-G85</f>
        <v>-38</v>
      </c>
      <c r="I85" s="39">
        <f>H85/E85</f>
        <v>-1.7272727272727273</v>
      </c>
    </row>
    <row r="86" spans="1:9" ht="15" customHeight="1">
      <c r="A86" s="34">
        <f t="shared" si="2"/>
        <v>86</v>
      </c>
      <c r="B86" s="1" t="s">
        <v>34</v>
      </c>
      <c r="C86" s="80" t="s">
        <v>156</v>
      </c>
      <c r="D86" s="19"/>
      <c r="E86" s="18">
        <v>22</v>
      </c>
      <c r="F86" s="18">
        <v>1780</v>
      </c>
      <c r="G86" s="18">
        <v>1820</v>
      </c>
      <c r="H86" s="23">
        <f>F86-G86</f>
        <v>-40</v>
      </c>
      <c r="I86" s="39">
        <f>H86/E86</f>
        <v>-1.8181818181818181</v>
      </c>
    </row>
    <row r="87" spans="1:9" ht="15" customHeight="1">
      <c r="A87" s="34">
        <f t="shared" si="2"/>
        <v>87</v>
      </c>
      <c r="B87" s="1" t="s">
        <v>36</v>
      </c>
      <c r="C87" s="14" t="s">
        <v>39</v>
      </c>
      <c r="D87" s="19"/>
      <c r="E87" s="18">
        <v>22</v>
      </c>
      <c r="F87" s="18">
        <v>1643</v>
      </c>
      <c r="G87" s="18">
        <v>1688</v>
      </c>
      <c r="H87" s="23">
        <f>F87-G87</f>
        <v>-45</v>
      </c>
      <c r="I87" s="39">
        <f>H87/E87</f>
        <v>-2.0454545454545454</v>
      </c>
    </row>
    <row r="88" spans="1:9" ht="15" customHeight="1">
      <c r="A88" s="34">
        <f t="shared" si="2"/>
        <v>88</v>
      </c>
      <c r="B88" s="1" t="s">
        <v>33</v>
      </c>
      <c r="C88" s="10" t="s">
        <v>102</v>
      </c>
      <c r="D88" s="19"/>
      <c r="E88" s="18">
        <v>22</v>
      </c>
      <c r="F88" s="18">
        <v>1800</v>
      </c>
      <c r="G88" s="18">
        <v>1848</v>
      </c>
      <c r="H88" s="23">
        <f>F88-G88</f>
        <v>-48</v>
      </c>
      <c r="I88" s="39">
        <f>H88/E88</f>
        <v>-2.1818181818181817</v>
      </c>
    </row>
    <row r="89" spans="1:9" ht="15" customHeight="1">
      <c r="A89" s="34">
        <f t="shared" si="2"/>
        <v>89</v>
      </c>
      <c r="B89" s="1" t="s">
        <v>30</v>
      </c>
      <c r="C89" s="10" t="s">
        <v>86</v>
      </c>
      <c r="D89" s="19"/>
      <c r="E89" s="18">
        <v>22</v>
      </c>
      <c r="F89" s="18">
        <v>1791</v>
      </c>
      <c r="G89" s="18">
        <v>1840</v>
      </c>
      <c r="H89" s="23">
        <f>F89-G89</f>
        <v>-49</v>
      </c>
      <c r="I89" s="39">
        <f>H89/E89</f>
        <v>-2.227272727272727</v>
      </c>
    </row>
    <row r="90" spans="1:9" ht="15" customHeight="1">
      <c r="A90" s="34">
        <f t="shared" si="2"/>
        <v>90</v>
      </c>
      <c r="B90" s="1" t="s">
        <v>32</v>
      </c>
      <c r="C90" s="88" t="s">
        <v>181</v>
      </c>
      <c r="D90" s="19"/>
      <c r="E90" s="18">
        <v>22</v>
      </c>
      <c r="F90" s="18">
        <v>1709</v>
      </c>
      <c r="G90" s="18">
        <v>1762</v>
      </c>
      <c r="H90" s="23">
        <f>F90-G90</f>
        <v>-53</v>
      </c>
      <c r="I90" s="39">
        <f>H90/E90</f>
        <v>-2.409090909090909</v>
      </c>
    </row>
    <row r="91" spans="1:9" ht="15" customHeight="1">
      <c r="A91" s="34">
        <f t="shared" si="2"/>
        <v>91</v>
      </c>
      <c r="B91" s="1" t="s">
        <v>32</v>
      </c>
      <c r="C91" s="82" t="s">
        <v>91</v>
      </c>
      <c r="D91" s="19"/>
      <c r="E91" s="18">
        <v>22</v>
      </c>
      <c r="F91" s="18">
        <v>1602</v>
      </c>
      <c r="G91" s="18">
        <v>1655</v>
      </c>
      <c r="H91" s="23">
        <f>F91-G91</f>
        <v>-53</v>
      </c>
      <c r="I91" s="39">
        <f>H91/E91</f>
        <v>-2.409090909090909</v>
      </c>
    </row>
    <row r="92" spans="1:9" ht="15" customHeight="1">
      <c r="A92" s="34">
        <f t="shared" si="2"/>
        <v>92</v>
      </c>
      <c r="B92" s="1" t="s">
        <v>35</v>
      </c>
      <c r="C92" s="82" t="s">
        <v>42</v>
      </c>
      <c r="D92" s="19"/>
      <c r="E92" s="18">
        <v>22</v>
      </c>
      <c r="F92" s="18">
        <v>1516</v>
      </c>
      <c r="G92" s="18">
        <v>1576</v>
      </c>
      <c r="H92" s="23">
        <f>F92-G92</f>
        <v>-60</v>
      </c>
      <c r="I92" s="39">
        <f>H92/E92</f>
        <v>-2.727272727272727</v>
      </c>
    </row>
    <row r="93" spans="1:9" ht="15" customHeight="1">
      <c r="A93" s="40">
        <f t="shared" si="2"/>
        <v>93</v>
      </c>
      <c r="B93" s="1" t="s">
        <v>29</v>
      </c>
      <c r="C93" s="88" t="s">
        <v>166</v>
      </c>
      <c r="D93" s="19"/>
      <c r="E93" s="18">
        <v>20</v>
      </c>
      <c r="F93" s="18">
        <v>1438</v>
      </c>
      <c r="G93" s="18">
        <v>1499</v>
      </c>
      <c r="H93" s="23">
        <f>F93-G93</f>
        <v>-61</v>
      </c>
      <c r="I93" s="39">
        <f>H93/E93</f>
        <v>-3.05</v>
      </c>
    </row>
    <row r="94" spans="1:9" ht="15" customHeight="1">
      <c r="A94" s="34">
        <f t="shared" si="2"/>
        <v>94</v>
      </c>
      <c r="B94" s="1" t="s">
        <v>32</v>
      </c>
      <c r="C94" s="14" t="s">
        <v>82</v>
      </c>
      <c r="D94" s="19"/>
      <c r="E94" s="18">
        <v>22</v>
      </c>
      <c r="F94" s="18">
        <v>1641</v>
      </c>
      <c r="G94" s="18">
        <v>1709</v>
      </c>
      <c r="H94" s="23">
        <f>F94-G94</f>
        <v>-68</v>
      </c>
      <c r="I94" s="39">
        <f>H94/E94</f>
        <v>-3.090909090909091</v>
      </c>
    </row>
    <row r="95" spans="1:9" ht="15" customHeight="1">
      <c r="A95" s="34">
        <f t="shared" si="2"/>
        <v>95</v>
      </c>
      <c r="B95" s="1" t="s">
        <v>32</v>
      </c>
      <c r="C95" s="10" t="s">
        <v>99</v>
      </c>
      <c r="D95" s="19"/>
      <c r="E95" s="18">
        <v>22</v>
      </c>
      <c r="F95" s="18">
        <v>1650</v>
      </c>
      <c r="G95" s="18">
        <v>1720</v>
      </c>
      <c r="H95" s="23">
        <f>F95-G95</f>
        <v>-70</v>
      </c>
      <c r="I95" s="39">
        <f>H95/E95</f>
        <v>-3.1818181818181817</v>
      </c>
    </row>
    <row r="96" spans="1:9" ht="15" customHeight="1">
      <c r="A96" s="34">
        <f t="shared" si="2"/>
        <v>96</v>
      </c>
      <c r="B96" s="1" t="s">
        <v>29</v>
      </c>
      <c r="C96" s="10" t="s">
        <v>72</v>
      </c>
      <c r="D96" s="19"/>
      <c r="E96" s="18">
        <v>20</v>
      </c>
      <c r="F96" s="18">
        <v>1392</v>
      </c>
      <c r="G96" s="18">
        <v>1463</v>
      </c>
      <c r="H96" s="23">
        <f>F96-G96</f>
        <v>-71</v>
      </c>
      <c r="I96" s="39">
        <f>H96/E96</f>
        <v>-3.55</v>
      </c>
    </row>
    <row r="97" spans="1:9" ht="15" customHeight="1">
      <c r="A97" s="34">
        <f t="shared" si="2"/>
        <v>97</v>
      </c>
      <c r="B97" s="1" t="s">
        <v>29</v>
      </c>
      <c r="C97" s="14" t="s">
        <v>77</v>
      </c>
      <c r="D97" s="19"/>
      <c r="E97" s="18">
        <v>20</v>
      </c>
      <c r="F97" s="18">
        <v>1476</v>
      </c>
      <c r="G97" s="18">
        <v>1548</v>
      </c>
      <c r="H97" s="23">
        <f>F97-G97</f>
        <v>-72</v>
      </c>
      <c r="I97" s="39">
        <f>H97/E97</f>
        <v>-3.6</v>
      </c>
    </row>
    <row r="98" spans="1:9" ht="15" customHeight="1">
      <c r="A98" s="34">
        <f aca="true" t="shared" si="3" ref="A98:A129">A97+1</f>
        <v>98</v>
      </c>
      <c r="B98" s="1" t="s">
        <v>36</v>
      </c>
      <c r="C98" s="89" t="s">
        <v>147</v>
      </c>
      <c r="D98" s="19"/>
      <c r="E98" s="18">
        <v>22</v>
      </c>
      <c r="F98" s="18">
        <v>1585</v>
      </c>
      <c r="G98" s="18">
        <v>1669</v>
      </c>
      <c r="H98" s="23">
        <f>F98-G98</f>
        <v>-84</v>
      </c>
      <c r="I98" s="39">
        <f>H98/E98</f>
        <v>-3.8181818181818183</v>
      </c>
    </row>
    <row r="99" spans="1:9" ht="15" customHeight="1">
      <c r="A99" s="34">
        <f t="shared" si="3"/>
        <v>99</v>
      </c>
      <c r="B99" s="1" t="s">
        <v>30</v>
      </c>
      <c r="C99" s="6" t="s">
        <v>172</v>
      </c>
      <c r="D99" s="19"/>
      <c r="E99" s="18">
        <v>22</v>
      </c>
      <c r="F99" s="18">
        <v>1593</v>
      </c>
      <c r="G99" s="18">
        <v>1680</v>
      </c>
      <c r="H99" s="23">
        <f>F99-G99</f>
        <v>-87</v>
      </c>
      <c r="I99" s="39">
        <f>H99/E99</f>
        <v>-3.9545454545454546</v>
      </c>
    </row>
    <row r="100" spans="1:9" ht="15" customHeight="1">
      <c r="A100" s="34">
        <f t="shared" si="3"/>
        <v>100</v>
      </c>
      <c r="B100" s="1" t="s">
        <v>35</v>
      </c>
      <c r="C100" s="88" t="s">
        <v>152</v>
      </c>
      <c r="D100" s="19"/>
      <c r="E100" s="18">
        <v>22</v>
      </c>
      <c r="F100" s="18">
        <v>1592</v>
      </c>
      <c r="G100" s="18">
        <v>1680</v>
      </c>
      <c r="H100" s="23">
        <f>F100-G100</f>
        <v>-88</v>
      </c>
      <c r="I100" s="39">
        <f>H100/E100</f>
        <v>-4</v>
      </c>
    </row>
    <row r="101" spans="1:9" ht="15" customHeight="1">
      <c r="A101" s="34">
        <f t="shared" si="3"/>
        <v>101</v>
      </c>
      <c r="B101" s="1" t="s">
        <v>32</v>
      </c>
      <c r="C101" s="88" t="s">
        <v>182</v>
      </c>
      <c r="D101" s="19"/>
      <c r="E101" s="18">
        <v>22</v>
      </c>
      <c r="F101" s="18">
        <v>1508</v>
      </c>
      <c r="G101" s="18">
        <v>1597</v>
      </c>
      <c r="H101" s="23">
        <f>F101-G101</f>
        <v>-89</v>
      </c>
      <c r="I101" s="39">
        <f>H101/E101</f>
        <v>-4.045454545454546</v>
      </c>
    </row>
    <row r="102" spans="1:9" ht="15" customHeight="1">
      <c r="A102" s="34">
        <f t="shared" si="3"/>
        <v>102</v>
      </c>
      <c r="B102" s="1" t="s">
        <v>34</v>
      </c>
      <c r="C102" s="88" t="s">
        <v>157</v>
      </c>
      <c r="D102" s="19"/>
      <c r="E102" s="18">
        <v>22</v>
      </c>
      <c r="F102" s="18">
        <v>1643</v>
      </c>
      <c r="G102" s="18">
        <v>1732</v>
      </c>
      <c r="H102" s="23">
        <f>F102-G102</f>
        <v>-89</v>
      </c>
      <c r="I102" s="39">
        <f>H102/E102</f>
        <v>-4.045454545454546</v>
      </c>
    </row>
    <row r="103" spans="1:9" ht="15" customHeight="1">
      <c r="A103" s="34">
        <f t="shared" si="3"/>
        <v>103</v>
      </c>
      <c r="B103" s="1" t="s">
        <v>32</v>
      </c>
      <c r="C103" s="7" t="s">
        <v>183</v>
      </c>
      <c r="D103" s="19"/>
      <c r="E103" s="18">
        <v>22</v>
      </c>
      <c r="F103" s="18">
        <v>1521</v>
      </c>
      <c r="G103" s="18">
        <v>1615</v>
      </c>
      <c r="H103" s="23">
        <f>F103-G103</f>
        <v>-94</v>
      </c>
      <c r="I103" s="39">
        <f>H103/E103</f>
        <v>-4.2727272727272725</v>
      </c>
    </row>
    <row r="104" spans="1:9" ht="15" customHeight="1">
      <c r="A104" s="34">
        <f t="shared" si="3"/>
        <v>104</v>
      </c>
      <c r="B104" s="1" t="s">
        <v>33</v>
      </c>
      <c r="C104" s="14" t="s">
        <v>115</v>
      </c>
      <c r="D104" s="19"/>
      <c r="E104" s="18">
        <v>22</v>
      </c>
      <c r="F104" s="18">
        <v>1697</v>
      </c>
      <c r="G104" s="18">
        <v>1801</v>
      </c>
      <c r="H104" s="23">
        <f>F104-G104</f>
        <v>-104</v>
      </c>
      <c r="I104" s="39">
        <f>H104/E104</f>
        <v>-4.7272727272727275</v>
      </c>
    </row>
    <row r="105" spans="1:9" ht="15" customHeight="1">
      <c r="A105" s="34">
        <f t="shared" si="3"/>
        <v>105</v>
      </c>
      <c r="B105" s="1" t="s">
        <v>32</v>
      </c>
      <c r="C105" s="14" t="s">
        <v>100</v>
      </c>
      <c r="D105" s="19"/>
      <c r="E105" s="18">
        <v>22</v>
      </c>
      <c r="F105" s="18">
        <v>1524</v>
      </c>
      <c r="G105" s="18">
        <v>1630</v>
      </c>
      <c r="H105" s="23">
        <f>F105-G105</f>
        <v>-106</v>
      </c>
      <c r="I105" s="39">
        <f>H105/E105</f>
        <v>-4.818181818181818</v>
      </c>
    </row>
    <row r="106" spans="1:9" ht="15" customHeight="1">
      <c r="A106" s="34">
        <f t="shared" si="3"/>
        <v>106</v>
      </c>
      <c r="B106" s="1" t="s">
        <v>31</v>
      </c>
      <c r="C106" s="10" t="s">
        <v>98</v>
      </c>
      <c r="D106" s="19"/>
      <c r="E106" s="18">
        <v>20</v>
      </c>
      <c r="F106" s="18">
        <v>1510</v>
      </c>
      <c r="G106" s="18">
        <v>1608</v>
      </c>
      <c r="H106" s="23">
        <f>F106-G106</f>
        <v>-98</v>
      </c>
      <c r="I106" s="39">
        <f>H106/E106</f>
        <v>-4.9</v>
      </c>
    </row>
    <row r="107" spans="1:9" ht="15" customHeight="1">
      <c r="A107" s="34">
        <f t="shared" si="3"/>
        <v>107</v>
      </c>
      <c r="B107" s="1" t="s">
        <v>28</v>
      </c>
      <c r="C107" s="86" t="s">
        <v>142</v>
      </c>
      <c r="D107" s="19"/>
      <c r="E107" s="18">
        <v>22</v>
      </c>
      <c r="F107" s="18">
        <v>1658</v>
      </c>
      <c r="G107" s="18">
        <v>1766</v>
      </c>
      <c r="H107" s="23">
        <f>F107-G107</f>
        <v>-108</v>
      </c>
      <c r="I107" s="39">
        <f>H107/E107</f>
        <v>-4.909090909090909</v>
      </c>
    </row>
    <row r="108" spans="1:9" ht="15" customHeight="1">
      <c r="A108" s="34">
        <f t="shared" si="3"/>
        <v>108</v>
      </c>
      <c r="B108" s="1" t="s">
        <v>31</v>
      </c>
      <c r="C108" s="8" t="s">
        <v>179</v>
      </c>
      <c r="D108" s="19"/>
      <c r="E108" s="18">
        <v>20</v>
      </c>
      <c r="F108" s="18">
        <v>1394</v>
      </c>
      <c r="G108" s="18">
        <v>1494</v>
      </c>
      <c r="H108" s="23">
        <f>F108-G108</f>
        <v>-100</v>
      </c>
      <c r="I108" s="39">
        <f>H108/E108</f>
        <v>-5</v>
      </c>
    </row>
    <row r="109" spans="1:9" ht="15" customHeight="1">
      <c r="A109" s="34">
        <f t="shared" si="3"/>
        <v>109</v>
      </c>
      <c r="B109" s="1" t="s">
        <v>33</v>
      </c>
      <c r="C109" s="88" t="s">
        <v>160</v>
      </c>
      <c r="D109" s="19"/>
      <c r="E109" s="18">
        <v>22</v>
      </c>
      <c r="F109" s="18">
        <v>1757</v>
      </c>
      <c r="G109" s="18">
        <v>1868</v>
      </c>
      <c r="H109" s="23">
        <f>F109-G109</f>
        <v>-111</v>
      </c>
      <c r="I109" s="39">
        <f>H109/E109</f>
        <v>-5.045454545454546</v>
      </c>
    </row>
    <row r="110" spans="1:9" ht="15" customHeight="1">
      <c r="A110" s="34">
        <f t="shared" si="3"/>
        <v>110</v>
      </c>
      <c r="B110" s="1" t="s">
        <v>29</v>
      </c>
      <c r="C110" s="6" t="s">
        <v>167</v>
      </c>
      <c r="D110" s="19"/>
      <c r="E110" s="18">
        <v>20</v>
      </c>
      <c r="F110" s="18">
        <v>1420</v>
      </c>
      <c r="G110" s="18">
        <v>1522</v>
      </c>
      <c r="H110" s="23">
        <f>F110-G110</f>
        <v>-102</v>
      </c>
      <c r="I110" s="39">
        <f>H110/E110</f>
        <v>-5.1</v>
      </c>
    </row>
    <row r="111" spans="1:9" ht="15" customHeight="1">
      <c r="A111" s="34">
        <f t="shared" si="3"/>
        <v>111</v>
      </c>
      <c r="B111" s="1" t="s">
        <v>27</v>
      </c>
      <c r="C111" s="5" t="s">
        <v>61</v>
      </c>
      <c r="D111" s="19"/>
      <c r="E111" s="18">
        <v>22</v>
      </c>
      <c r="F111" s="18">
        <v>1666</v>
      </c>
      <c r="G111" s="18">
        <v>1780</v>
      </c>
      <c r="H111" s="23">
        <f>F111-G111</f>
        <v>-114</v>
      </c>
      <c r="I111" s="39">
        <f>H111/E111</f>
        <v>-5.181818181818182</v>
      </c>
    </row>
    <row r="112" spans="1:9" ht="15" customHeight="1">
      <c r="A112" s="34">
        <f t="shared" si="3"/>
        <v>112</v>
      </c>
      <c r="B112" s="1" t="s">
        <v>26</v>
      </c>
      <c r="C112" s="83" t="s">
        <v>135</v>
      </c>
      <c r="D112" s="19"/>
      <c r="E112" s="18">
        <v>22</v>
      </c>
      <c r="F112" s="18">
        <v>1727</v>
      </c>
      <c r="G112" s="18">
        <v>1843</v>
      </c>
      <c r="H112" s="23">
        <f>F112-G112</f>
        <v>-116</v>
      </c>
      <c r="I112" s="39">
        <f>H112/E112</f>
        <v>-5.2727272727272725</v>
      </c>
    </row>
    <row r="113" spans="1:9" ht="15" customHeight="1">
      <c r="A113" s="34">
        <f t="shared" si="3"/>
        <v>113</v>
      </c>
      <c r="B113" s="1" t="s">
        <v>28</v>
      </c>
      <c r="C113" s="15" t="s">
        <v>78</v>
      </c>
      <c r="D113" s="19"/>
      <c r="E113" s="18">
        <v>22</v>
      </c>
      <c r="F113" s="18">
        <v>1727</v>
      </c>
      <c r="G113" s="18">
        <v>1843</v>
      </c>
      <c r="H113" s="23">
        <f>F113-G113</f>
        <v>-116</v>
      </c>
      <c r="I113" s="39">
        <f>H113/E113</f>
        <v>-5.2727272727272725</v>
      </c>
    </row>
    <row r="114" spans="1:9" ht="15" customHeight="1">
      <c r="A114" s="34">
        <f t="shared" si="3"/>
        <v>114</v>
      </c>
      <c r="B114" s="1" t="s">
        <v>30</v>
      </c>
      <c r="C114" s="15" t="s">
        <v>93</v>
      </c>
      <c r="D114" s="19"/>
      <c r="E114" s="18">
        <v>22</v>
      </c>
      <c r="F114" s="18">
        <v>1671</v>
      </c>
      <c r="G114" s="18">
        <v>1791</v>
      </c>
      <c r="H114" s="23">
        <f>F114-G114</f>
        <v>-120</v>
      </c>
      <c r="I114" s="39">
        <f>H114/E114</f>
        <v>-5.454545454545454</v>
      </c>
    </row>
    <row r="115" spans="1:9" ht="15" customHeight="1">
      <c r="A115" s="34">
        <f t="shared" si="3"/>
        <v>115</v>
      </c>
      <c r="B115" s="1" t="s">
        <v>33</v>
      </c>
      <c r="C115" s="82" t="s">
        <v>107</v>
      </c>
      <c r="D115" s="19"/>
      <c r="E115" s="18">
        <v>22</v>
      </c>
      <c r="F115" s="18">
        <v>1613</v>
      </c>
      <c r="G115" s="18">
        <v>1736</v>
      </c>
      <c r="H115" s="23">
        <f>F115-G115</f>
        <v>-123</v>
      </c>
      <c r="I115" s="39">
        <f>H115/E115</f>
        <v>-5.590909090909091</v>
      </c>
    </row>
    <row r="116" spans="1:9" ht="15" customHeight="1">
      <c r="A116" s="34">
        <f t="shared" si="3"/>
        <v>116</v>
      </c>
      <c r="B116" s="1" t="s">
        <v>27</v>
      </c>
      <c r="C116" s="84" t="s">
        <v>138</v>
      </c>
      <c r="D116" s="19"/>
      <c r="E116" s="18">
        <v>22</v>
      </c>
      <c r="F116" s="18">
        <v>1718</v>
      </c>
      <c r="G116" s="18">
        <v>1845</v>
      </c>
      <c r="H116" s="23">
        <f>F116-G116</f>
        <v>-127</v>
      </c>
      <c r="I116" s="39">
        <f>H116/E116</f>
        <v>-5.7727272727272725</v>
      </c>
    </row>
    <row r="117" spans="1:9" ht="15" customHeight="1">
      <c r="A117" s="34">
        <f t="shared" si="3"/>
        <v>117</v>
      </c>
      <c r="B117" s="1" t="s">
        <v>29</v>
      </c>
      <c r="C117" s="11" t="s">
        <v>165</v>
      </c>
      <c r="D117" s="19"/>
      <c r="E117" s="18">
        <v>20</v>
      </c>
      <c r="F117" s="18">
        <v>1436</v>
      </c>
      <c r="G117" s="18">
        <v>1558</v>
      </c>
      <c r="H117" s="23">
        <f>F117-G117</f>
        <v>-122</v>
      </c>
      <c r="I117" s="39">
        <f>H117/E117</f>
        <v>-6.1</v>
      </c>
    </row>
    <row r="118" spans="1:9" ht="15" customHeight="1">
      <c r="A118" s="34">
        <f t="shared" si="3"/>
        <v>118</v>
      </c>
      <c r="B118" s="1" t="s">
        <v>24</v>
      </c>
      <c r="C118" s="6" t="s">
        <v>132</v>
      </c>
      <c r="D118" s="19"/>
      <c r="E118" s="18">
        <v>22</v>
      </c>
      <c r="F118" s="18">
        <v>1738</v>
      </c>
      <c r="G118" s="18">
        <v>1873</v>
      </c>
      <c r="H118" s="23">
        <f>F118-G118</f>
        <v>-135</v>
      </c>
      <c r="I118" s="39">
        <f>H118/E118</f>
        <v>-6.136363636363637</v>
      </c>
    </row>
    <row r="119" spans="1:9" ht="15" customHeight="1">
      <c r="A119" s="34">
        <f t="shared" si="3"/>
        <v>119</v>
      </c>
      <c r="B119" s="1" t="s">
        <v>28</v>
      </c>
      <c r="C119" s="14" t="s">
        <v>71</v>
      </c>
      <c r="D119" s="19"/>
      <c r="E119" s="18">
        <v>22</v>
      </c>
      <c r="F119" s="18">
        <v>1630</v>
      </c>
      <c r="G119" s="18">
        <v>1777</v>
      </c>
      <c r="H119" s="23">
        <f>F119-G119</f>
        <v>-147</v>
      </c>
      <c r="I119" s="39">
        <f>H119/E119</f>
        <v>-6.681818181818182</v>
      </c>
    </row>
    <row r="120" spans="1:9" ht="15" customHeight="1">
      <c r="A120" s="34">
        <f t="shared" si="3"/>
        <v>120</v>
      </c>
      <c r="B120" s="1" t="s">
        <v>36</v>
      </c>
      <c r="C120" s="7" t="s">
        <v>148</v>
      </c>
      <c r="D120" s="19"/>
      <c r="E120" s="18">
        <v>22</v>
      </c>
      <c r="F120" s="18">
        <v>1624</v>
      </c>
      <c r="G120" s="18">
        <v>1772</v>
      </c>
      <c r="H120" s="23">
        <f>F120-G120</f>
        <v>-148</v>
      </c>
      <c r="I120" s="39">
        <f>H120/E120</f>
        <v>-6.7272727272727275</v>
      </c>
    </row>
    <row r="121" spans="1:9" ht="15" customHeight="1">
      <c r="A121" s="34">
        <f t="shared" si="3"/>
        <v>121</v>
      </c>
      <c r="B121" s="1" t="s">
        <v>31</v>
      </c>
      <c r="C121" s="14" t="s">
        <v>94</v>
      </c>
      <c r="D121" s="19"/>
      <c r="E121" s="18">
        <v>20</v>
      </c>
      <c r="F121" s="18">
        <v>1621</v>
      </c>
      <c r="G121" s="18">
        <v>1756</v>
      </c>
      <c r="H121" s="23">
        <f>F121-G121</f>
        <v>-135</v>
      </c>
      <c r="I121" s="39">
        <f>H121/E121</f>
        <v>-6.75</v>
      </c>
    </row>
    <row r="122" spans="1:9" ht="15" customHeight="1">
      <c r="A122" s="34">
        <f t="shared" si="3"/>
        <v>122</v>
      </c>
      <c r="B122" s="1" t="s">
        <v>24</v>
      </c>
      <c r="C122" s="10" t="s">
        <v>50</v>
      </c>
      <c r="D122" s="19"/>
      <c r="E122" s="18">
        <v>22</v>
      </c>
      <c r="F122" s="18">
        <v>1954</v>
      </c>
      <c r="G122" s="18">
        <v>2108</v>
      </c>
      <c r="H122" s="23">
        <f>F122-G122</f>
        <v>-154</v>
      </c>
      <c r="I122" s="39">
        <f>H122/E122</f>
        <v>-7</v>
      </c>
    </row>
    <row r="123" spans="1:9" ht="15" customHeight="1">
      <c r="A123" s="34">
        <f t="shared" si="3"/>
        <v>123</v>
      </c>
      <c r="B123" s="1" t="s">
        <v>24</v>
      </c>
      <c r="C123" s="82" t="s">
        <v>49</v>
      </c>
      <c r="D123" s="19"/>
      <c r="E123" s="18">
        <v>22</v>
      </c>
      <c r="F123" s="18">
        <v>1664</v>
      </c>
      <c r="G123" s="18">
        <v>1821</v>
      </c>
      <c r="H123" s="23">
        <f>F123-G123</f>
        <v>-157</v>
      </c>
      <c r="I123" s="39">
        <f>H123/E123</f>
        <v>-7.136363636363637</v>
      </c>
    </row>
    <row r="124" spans="1:9" ht="15" customHeight="1">
      <c r="A124" s="34">
        <f t="shared" si="3"/>
        <v>124</v>
      </c>
      <c r="B124" s="1" t="s">
        <v>29</v>
      </c>
      <c r="C124" s="15" t="s">
        <v>79</v>
      </c>
      <c r="D124" s="19"/>
      <c r="E124" s="18">
        <v>20</v>
      </c>
      <c r="F124" s="18">
        <v>1511</v>
      </c>
      <c r="G124" s="18">
        <v>1659</v>
      </c>
      <c r="H124" s="23">
        <f>F124-G124</f>
        <v>-148</v>
      </c>
      <c r="I124" s="39">
        <f>H124/E124</f>
        <v>-7.4</v>
      </c>
    </row>
    <row r="125" spans="1:9" ht="15" customHeight="1">
      <c r="A125" s="34">
        <f t="shared" si="3"/>
        <v>125</v>
      </c>
      <c r="B125" s="1" t="s">
        <v>34</v>
      </c>
      <c r="C125" s="90" t="s">
        <v>158</v>
      </c>
      <c r="D125" s="19"/>
      <c r="E125" s="18">
        <v>22</v>
      </c>
      <c r="F125" s="18">
        <v>1585</v>
      </c>
      <c r="G125" s="18">
        <v>1777</v>
      </c>
      <c r="H125" s="23">
        <f>F125-G125</f>
        <v>-192</v>
      </c>
      <c r="I125" s="39">
        <f>H125/E125</f>
        <v>-8.727272727272727</v>
      </c>
    </row>
    <row r="126" spans="1:9" ht="15" customHeight="1">
      <c r="A126" s="34">
        <f t="shared" si="3"/>
        <v>126</v>
      </c>
      <c r="B126" s="1" t="s">
        <v>27</v>
      </c>
      <c r="C126" s="7" t="s">
        <v>139</v>
      </c>
      <c r="D126" s="19"/>
      <c r="E126" s="18">
        <v>22</v>
      </c>
      <c r="F126" s="18">
        <v>1477</v>
      </c>
      <c r="G126" s="18">
        <v>1673</v>
      </c>
      <c r="H126" s="23">
        <f>F126-G126</f>
        <v>-196</v>
      </c>
      <c r="I126" s="39">
        <f>H126/E126</f>
        <v>-8.909090909090908</v>
      </c>
    </row>
    <row r="127" spans="1:9" ht="15" customHeight="1">
      <c r="A127" s="34">
        <f t="shared" si="3"/>
        <v>127</v>
      </c>
      <c r="B127" s="1" t="s">
        <v>34</v>
      </c>
      <c r="C127" s="82" t="s">
        <v>114</v>
      </c>
      <c r="D127" s="19"/>
      <c r="E127" s="18">
        <v>22</v>
      </c>
      <c r="F127" s="18">
        <v>1554</v>
      </c>
      <c r="G127" s="18">
        <v>1769</v>
      </c>
      <c r="H127" s="23">
        <f>F127-G127</f>
        <v>-215</v>
      </c>
      <c r="I127" s="39">
        <f>H127/E127</f>
        <v>-9.772727272727273</v>
      </c>
    </row>
    <row r="128" spans="1:9" ht="15" customHeight="1">
      <c r="A128" s="34">
        <f t="shared" si="3"/>
        <v>128</v>
      </c>
      <c r="B128" s="1" t="s">
        <v>32</v>
      </c>
      <c r="C128" s="87" t="s">
        <v>92</v>
      </c>
      <c r="D128" s="19"/>
      <c r="E128" s="18">
        <v>22</v>
      </c>
      <c r="F128" s="18">
        <v>1494</v>
      </c>
      <c r="G128" s="18">
        <v>1713</v>
      </c>
      <c r="H128" s="23">
        <f>F128-G128</f>
        <v>-219</v>
      </c>
      <c r="I128" s="39">
        <f>H128/E128</f>
        <v>-9.954545454545455</v>
      </c>
    </row>
    <row r="129" spans="1:9" ht="15" customHeight="1">
      <c r="A129" s="34">
        <f t="shared" si="3"/>
        <v>129</v>
      </c>
      <c r="B129" s="1" t="s">
        <v>24</v>
      </c>
      <c r="C129" s="8" t="s">
        <v>123</v>
      </c>
      <c r="D129" s="19"/>
      <c r="E129" s="18">
        <v>22</v>
      </c>
      <c r="F129" s="18">
        <v>1738</v>
      </c>
      <c r="G129" s="18">
        <v>1974</v>
      </c>
      <c r="H129" s="23">
        <f>F129-G129</f>
        <v>-236</v>
      </c>
      <c r="I129" s="39">
        <f>H129/E129</f>
        <v>-10.727272727272727</v>
      </c>
    </row>
    <row r="130" spans="1:9" ht="15" customHeight="1">
      <c r="A130" s="34">
        <f aca="true" t="shared" si="4" ref="A130:A142">A129+1</f>
        <v>130</v>
      </c>
      <c r="B130" s="1" t="s">
        <v>28</v>
      </c>
      <c r="C130" s="13" t="s">
        <v>143</v>
      </c>
      <c r="D130" s="19"/>
      <c r="E130" s="18">
        <v>22</v>
      </c>
      <c r="F130" s="18">
        <v>1632</v>
      </c>
      <c r="G130" s="18">
        <v>1874</v>
      </c>
      <c r="H130" s="23">
        <f>F130-G130</f>
        <v>-242</v>
      </c>
      <c r="I130" s="39">
        <f>H130/E130</f>
        <v>-11</v>
      </c>
    </row>
    <row r="131" spans="1:9" ht="15" customHeight="1">
      <c r="A131" s="34">
        <f t="shared" si="4"/>
        <v>131</v>
      </c>
      <c r="B131" s="1" t="s">
        <v>35</v>
      </c>
      <c r="C131" s="82" t="s">
        <v>40</v>
      </c>
      <c r="D131" s="19"/>
      <c r="E131" s="18">
        <v>22</v>
      </c>
      <c r="F131" s="18">
        <v>1555</v>
      </c>
      <c r="G131" s="18">
        <v>1816</v>
      </c>
      <c r="H131" s="23">
        <f>F131-G131</f>
        <v>-261</v>
      </c>
      <c r="I131" s="39">
        <f>H131/E131</f>
        <v>-11.863636363636363</v>
      </c>
    </row>
    <row r="132" spans="1:9" ht="15" customHeight="1">
      <c r="A132" s="34">
        <f t="shared" si="4"/>
        <v>132</v>
      </c>
      <c r="B132" s="1" t="s">
        <v>24</v>
      </c>
      <c r="C132" s="9" t="s">
        <v>122</v>
      </c>
      <c r="D132" s="19"/>
      <c r="E132" s="18">
        <v>22</v>
      </c>
      <c r="F132" s="18">
        <v>1591</v>
      </c>
      <c r="G132" s="18">
        <v>1870</v>
      </c>
      <c r="H132" s="23">
        <f>F132-G132</f>
        <v>-279</v>
      </c>
      <c r="I132" s="39">
        <f>H132/E132</f>
        <v>-12.681818181818182</v>
      </c>
    </row>
    <row r="133" spans="1:9" ht="15" customHeight="1">
      <c r="A133" s="34">
        <f t="shared" si="4"/>
        <v>133</v>
      </c>
      <c r="B133" s="1" t="s">
        <v>30</v>
      </c>
      <c r="C133" s="13" t="s">
        <v>173</v>
      </c>
      <c r="D133" s="19"/>
      <c r="E133" s="18">
        <v>22</v>
      </c>
      <c r="F133" s="18">
        <v>1719</v>
      </c>
      <c r="G133" s="18">
        <v>2015</v>
      </c>
      <c r="H133" s="23">
        <f>F133-G133</f>
        <v>-296</v>
      </c>
      <c r="I133" s="39">
        <f>H133/E133</f>
        <v>-13.454545454545455</v>
      </c>
    </row>
    <row r="134" spans="1:9" ht="15" customHeight="1">
      <c r="A134" s="34">
        <f t="shared" si="4"/>
        <v>134</v>
      </c>
      <c r="B134" s="1" t="s">
        <v>33</v>
      </c>
      <c r="C134" s="82" t="s">
        <v>161</v>
      </c>
      <c r="D134" s="19"/>
      <c r="E134" s="18">
        <v>22</v>
      </c>
      <c r="F134" s="18">
        <v>1620</v>
      </c>
      <c r="G134" s="18">
        <v>1923</v>
      </c>
      <c r="H134" s="23">
        <f>F134-G134</f>
        <v>-303</v>
      </c>
      <c r="I134" s="39">
        <f>H134/E134</f>
        <v>-13.772727272727273</v>
      </c>
    </row>
    <row r="135" spans="1:9" ht="15" customHeight="1">
      <c r="A135" s="34">
        <f t="shared" si="4"/>
        <v>135</v>
      </c>
      <c r="B135" s="1" t="s">
        <v>33</v>
      </c>
      <c r="C135" s="87" t="s">
        <v>103</v>
      </c>
      <c r="D135" s="19"/>
      <c r="E135" s="18">
        <v>22</v>
      </c>
      <c r="F135" s="18">
        <v>1490</v>
      </c>
      <c r="G135" s="18">
        <v>1824</v>
      </c>
      <c r="H135" s="23">
        <f>F135-G135</f>
        <v>-334</v>
      </c>
      <c r="I135" s="39">
        <f>H135/E135</f>
        <v>-15.181818181818182</v>
      </c>
    </row>
    <row r="136" spans="1:9" ht="15" customHeight="1">
      <c r="A136" s="34">
        <f t="shared" si="4"/>
        <v>136</v>
      </c>
      <c r="B136" s="1" t="s">
        <v>35</v>
      </c>
      <c r="C136" s="13" t="s">
        <v>153</v>
      </c>
      <c r="D136" s="19"/>
      <c r="E136" s="18">
        <v>22</v>
      </c>
      <c r="F136" s="18">
        <v>1360</v>
      </c>
      <c r="G136" s="18">
        <v>1705</v>
      </c>
      <c r="H136" s="23">
        <f>F136-G136</f>
        <v>-345</v>
      </c>
      <c r="I136" s="39">
        <f>H136/E136</f>
        <v>-15.681818181818182</v>
      </c>
    </row>
    <row r="137" spans="1:9" ht="15" customHeight="1">
      <c r="A137" s="34">
        <f t="shared" si="4"/>
        <v>137</v>
      </c>
      <c r="B137" s="1" t="s">
        <v>29</v>
      </c>
      <c r="C137" s="7" t="s">
        <v>168</v>
      </c>
      <c r="D137" s="19"/>
      <c r="E137" s="18">
        <v>20</v>
      </c>
      <c r="F137" s="18">
        <v>1307</v>
      </c>
      <c r="G137" s="18">
        <v>1649</v>
      </c>
      <c r="H137" s="23">
        <f>F137-G137</f>
        <v>-342</v>
      </c>
      <c r="I137" s="39">
        <f>H137/E137</f>
        <v>-17.1</v>
      </c>
    </row>
    <row r="138" spans="1:9" ht="15" customHeight="1">
      <c r="A138" s="34">
        <f t="shared" si="4"/>
        <v>138</v>
      </c>
      <c r="B138" s="1" t="s">
        <v>26</v>
      </c>
      <c r="C138" s="9" t="s">
        <v>55</v>
      </c>
      <c r="D138" s="19"/>
      <c r="E138" s="18">
        <v>22</v>
      </c>
      <c r="F138" s="18">
        <v>1485</v>
      </c>
      <c r="G138" s="18">
        <v>1894</v>
      </c>
      <c r="H138" s="23">
        <f>F138-G138</f>
        <v>-409</v>
      </c>
      <c r="I138" s="39">
        <f>H138/E138</f>
        <v>-18.59090909090909</v>
      </c>
    </row>
    <row r="139" spans="1:9" ht="15" customHeight="1">
      <c r="A139" s="34">
        <f t="shared" si="4"/>
        <v>139</v>
      </c>
      <c r="B139" s="1" t="s">
        <v>34</v>
      </c>
      <c r="C139" s="13" t="s">
        <v>159</v>
      </c>
      <c r="D139" s="19"/>
      <c r="E139" s="18">
        <v>22</v>
      </c>
      <c r="F139" s="18">
        <v>1413</v>
      </c>
      <c r="G139" s="18">
        <v>1835</v>
      </c>
      <c r="H139" s="23">
        <f>F139-G139</f>
        <v>-422</v>
      </c>
      <c r="I139" s="39">
        <f>H139/E139</f>
        <v>-19.181818181818183</v>
      </c>
    </row>
    <row r="140" spans="1:9" ht="15" customHeight="1">
      <c r="A140" s="34">
        <f t="shared" si="4"/>
        <v>140</v>
      </c>
      <c r="B140" s="1" t="s">
        <v>36</v>
      </c>
      <c r="C140" s="87" t="s">
        <v>43</v>
      </c>
      <c r="D140" s="19"/>
      <c r="E140" s="18">
        <v>22</v>
      </c>
      <c r="F140" s="18">
        <v>1504</v>
      </c>
      <c r="G140" s="18">
        <v>1945</v>
      </c>
      <c r="H140" s="23">
        <f>F140-G140</f>
        <v>-441</v>
      </c>
      <c r="I140" s="39">
        <f>H140/E140</f>
        <v>-20.045454545454547</v>
      </c>
    </row>
    <row r="141" spans="1:9" ht="15" customHeight="1">
      <c r="A141" s="34">
        <f t="shared" si="4"/>
        <v>141</v>
      </c>
      <c r="B141" s="1" t="s">
        <v>27</v>
      </c>
      <c r="C141" s="13" t="s">
        <v>140</v>
      </c>
      <c r="D141" s="19"/>
      <c r="E141" s="18">
        <v>22</v>
      </c>
      <c r="F141" s="18">
        <v>1419</v>
      </c>
      <c r="G141" s="18">
        <v>1957</v>
      </c>
      <c r="H141" s="23">
        <f>F141-G141</f>
        <v>-538</v>
      </c>
      <c r="I141" s="39">
        <f>H141/E141</f>
        <v>-24.454545454545453</v>
      </c>
    </row>
    <row r="142" spans="1:9" ht="15" customHeight="1">
      <c r="A142" s="34">
        <f t="shared" si="4"/>
        <v>142</v>
      </c>
      <c r="B142" s="1" t="s">
        <v>31</v>
      </c>
      <c r="C142" s="82" t="s">
        <v>178</v>
      </c>
      <c r="D142" s="19"/>
      <c r="E142" s="18">
        <v>20</v>
      </c>
      <c r="F142" s="18">
        <v>1444</v>
      </c>
      <c r="G142" s="18">
        <v>1962</v>
      </c>
      <c r="H142" s="23">
        <f>F142-G142</f>
        <v>-518</v>
      </c>
      <c r="I142" s="39">
        <f>H142/E142</f>
        <v>-25.9</v>
      </c>
    </row>
    <row r="143" spans="1:9" ht="15" customHeight="1">
      <c r="A143" s="34">
        <v>143</v>
      </c>
      <c r="B143" s="1" t="s">
        <v>29</v>
      </c>
      <c r="C143" s="87" t="s">
        <v>169</v>
      </c>
      <c r="D143" s="19"/>
      <c r="E143" s="18"/>
      <c r="F143" s="18"/>
      <c r="G143" s="18"/>
      <c r="H143" s="23"/>
      <c r="I143" s="39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conditionalFormatting sqref="H1:H143">
    <cfRule type="cellIs" priority="1" dxfId="0" operator="between" stopIfTrue="1">
      <formula>0</formula>
      <formula>222222</formula>
    </cfRule>
    <cfRule type="cellIs" priority="2" dxfId="1" operator="between" stopIfTrue="1">
      <formula>0</formula>
      <formula>-1111111</formula>
    </cfRule>
  </conditionalFormatting>
  <conditionalFormatting sqref="I1:I143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-5555</formula>
    </cfRule>
  </conditionalFormatting>
  <printOptions gridLines="1" horizontalCentered="1"/>
  <pageMargins left="0.7874015748031497" right="0.7874015748031497" top="0.45" bottom="0.85" header="0.2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6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33" customWidth="1"/>
    <col min="2" max="2" width="6.00390625" style="34" customWidth="1"/>
    <col min="3" max="3" width="32.8515625" style="34" customWidth="1"/>
    <col min="4" max="4" width="6.57421875" style="34" customWidth="1"/>
    <col min="5" max="5" width="5.28125" style="34" customWidth="1"/>
    <col min="6" max="6" width="4.8515625" style="34" customWidth="1"/>
    <col min="7" max="7" width="4.7109375" style="34" bestFit="1" customWidth="1"/>
    <col min="8" max="8" width="7.28125" style="34" bestFit="1" customWidth="1"/>
    <col min="9" max="9" width="7.7109375" style="34" bestFit="1" customWidth="1"/>
    <col min="10" max="10" width="9.7109375" style="34" customWidth="1"/>
    <col min="11" max="11" width="9.00390625" style="34" customWidth="1"/>
    <col min="12" max="12" width="5.8515625" style="32" bestFit="1" customWidth="1"/>
    <col min="13" max="16384" width="12.57421875" style="34" customWidth="1"/>
  </cols>
  <sheetData>
    <row r="1" spans="1:12" ht="30">
      <c r="A1" s="41" t="s">
        <v>125</v>
      </c>
      <c r="B1" s="41" t="s">
        <v>14</v>
      </c>
      <c r="C1" s="31" t="s">
        <v>15</v>
      </c>
      <c r="D1" s="42" t="s">
        <v>16</v>
      </c>
      <c r="E1" s="42" t="s">
        <v>17</v>
      </c>
      <c r="F1" s="42" t="s">
        <v>18</v>
      </c>
      <c r="G1" s="42" t="s">
        <v>19</v>
      </c>
      <c r="H1" s="43" t="s">
        <v>20</v>
      </c>
      <c r="I1" s="43" t="s">
        <v>21</v>
      </c>
      <c r="J1" s="43" t="s">
        <v>22</v>
      </c>
      <c r="K1" s="43" t="s">
        <v>124</v>
      </c>
      <c r="L1" s="44" t="s">
        <v>23</v>
      </c>
    </row>
    <row r="2" spans="1:12" ht="15.75">
      <c r="A2" s="45">
        <v>1</v>
      </c>
      <c r="B2" s="1" t="s">
        <v>34</v>
      </c>
      <c r="C2" s="12" t="s">
        <v>110</v>
      </c>
      <c r="D2" s="19">
        <f>E2+F2</f>
        <v>43</v>
      </c>
      <c r="E2" s="18">
        <v>22</v>
      </c>
      <c r="F2" s="20">
        <v>21</v>
      </c>
      <c r="G2" s="21">
        <v>1</v>
      </c>
      <c r="H2" s="18">
        <v>1962</v>
      </c>
      <c r="I2" s="18">
        <v>1579</v>
      </c>
      <c r="J2" s="22">
        <f>H2/E2</f>
        <v>89.18181818181819</v>
      </c>
      <c r="K2" s="22">
        <f>I2/E2</f>
        <v>71.77272727272727</v>
      </c>
      <c r="L2" s="23">
        <f>H2-I2</f>
        <v>383</v>
      </c>
    </row>
    <row r="3" spans="1:12" ht="15.75">
      <c r="A3" s="45">
        <f aca="true" t="shared" si="0" ref="A3:A34">A2+1</f>
        <v>2</v>
      </c>
      <c r="B3" s="1" t="s">
        <v>29</v>
      </c>
      <c r="C3" s="91" t="s">
        <v>162</v>
      </c>
      <c r="D3" s="19">
        <f>E3+F3</f>
        <v>39</v>
      </c>
      <c r="E3" s="18">
        <v>20</v>
      </c>
      <c r="F3" s="20">
        <v>19</v>
      </c>
      <c r="G3" s="21">
        <v>1</v>
      </c>
      <c r="H3" s="18">
        <v>1759</v>
      </c>
      <c r="I3" s="18">
        <v>1388</v>
      </c>
      <c r="J3" s="22">
        <f>H3/E3</f>
        <v>87.95</v>
      </c>
      <c r="K3" s="22">
        <f>I3/E3</f>
        <v>69.4</v>
      </c>
      <c r="L3" s="23">
        <f>H3-I3</f>
        <v>371</v>
      </c>
    </row>
    <row r="4" spans="1:12" ht="15.75">
      <c r="A4" s="45">
        <f t="shared" si="0"/>
        <v>3</v>
      </c>
      <c r="B4" s="1" t="s">
        <v>27</v>
      </c>
      <c r="C4" s="12" t="s">
        <v>51</v>
      </c>
      <c r="D4" s="19">
        <f>E4+F4</f>
        <v>41</v>
      </c>
      <c r="E4" s="18">
        <v>22</v>
      </c>
      <c r="F4" s="20">
        <v>19</v>
      </c>
      <c r="G4" s="21">
        <v>3</v>
      </c>
      <c r="H4" s="18">
        <v>2160</v>
      </c>
      <c r="I4" s="18">
        <v>1733</v>
      </c>
      <c r="J4" s="22">
        <f>H4/E4</f>
        <v>98.18181818181819</v>
      </c>
      <c r="K4" s="22">
        <f>I4/E4</f>
        <v>78.77272727272727</v>
      </c>
      <c r="L4" s="23">
        <f>H4-I4</f>
        <v>427</v>
      </c>
    </row>
    <row r="5" spans="1:12" ht="15.75">
      <c r="A5" s="45">
        <f t="shared" si="0"/>
        <v>4</v>
      </c>
      <c r="B5" s="1" t="s">
        <v>26</v>
      </c>
      <c r="C5" s="4" t="s">
        <v>52</v>
      </c>
      <c r="D5" s="19">
        <f>E5+F5</f>
        <v>41</v>
      </c>
      <c r="E5" s="18">
        <v>22</v>
      </c>
      <c r="F5" s="20">
        <v>19</v>
      </c>
      <c r="G5" s="21">
        <v>3</v>
      </c>
      <c r="H5" s="18">
        <v>1814</v>
      </c>
      <c r="I5" s="18">
        <v>1438</v>
      </c>
      <c r="J5" s="22">
        <f>H5/E5</f>
        <v>82.45454545454545</v>
      </c>
      <c r="K5" s="22">
        <f>I5/E5</f>
        <v>65.36363636363636</v>
      </c>
      <c r="L5" s="23">
        <f>H5-I5</f>
        <v>376</v>
      </c>
    </row>
    <row r="6" spans="1:12" ht="15.75">
      <c r="A6" s="45">
        <f t="shared" si="0"/>
        <v>5</v>
      </c>
      <c r="B6" s="1" t="s">
        <v>33</v>
      </c>
      <c r="C6" s="14" t="s">
        <v>101</v>
      </c>
      <c r="D6" s="19">
        <f>E6+F6</f>
        <v>41</v>
      </c>
      <c r="E6" s="18">
        <v>22</v>
      </c>
      <c r="F6" s="20">
        <v>19</v>
      </c>
      <c r="G6" s="21">
        <v>3</v>
      </c>
      <c r="H6" s="18">
        <v>1921</v>
      </c>
      <c r="I6" s="18">
        <v>1590</v>
      </c>
      <c r="J6" s="22">
        <f>H6/E6</f>
        <v>87.31818181818181</v>
      </c>
      <c r="K6" s="22">
        <f>I6/E6</f>
        <v>72.27272727272727</v>
      </c>
      <c r="L6" s="23">
        <f>H6-I6</f>
        <v>331</v>
      </c>
    </row>
    <row r="7" spans="1:12" ht="15.75">
      <c r="A7" s="45">
        <f t="shared" si="0"/>
        <v>6</v>
      </c>
      <c r="B7" s="1" t="s">
        <v>33</v>
      </c>
      <c r="C7" s="12" t="s">
        <v>90</v>
      </c>
      <c r="D7" s="19">
        <f>E7+F7</f>
        <v>41</v>
      </c>
      <c r="E7" s="18">
        <v>22</v>
      </c>
      <c r="F7" s="20">
        <v>19</v>
      </c>
      <c r="G7" s="21">
        <v>3</v>
      </c>
      <c r="H7" s="18">
        <v>1815</v>
      </c>
      <c r="I7" s="18">
        <v>1539</v>
      </c>
      <c r="J7" s="22">
        <f>H7/E7</f>
        <v>82.5</v>
      </c>
      <c r="K7" s="22">
        <f>I7/E7</f>
        <v>69.95454545454545</v>
      </c>
      <c r="L7" s="23">
        <f>H7-I7</f>
        <v>276</v>
      </c>
    </row>
    <row r="8" spans="1:12" ht="15.75">
      <c r="A8" s="45">
        <f t="shared" si="0"/>
        <v>7</v>
      </c>
      <c r="B8" s="1" t="s">
        <v>36</v>
      </c>
      <c r="C8" s="12" t="s">
        <v>45</v>
      </c>
      <c r="D8" s="19">
        <f>E8+F8</f>
        <v>40</v>
      </c>
      <c r="E8" s="18">
        <v>22</v>
      </c>
      <c r="F8" s="20">
        <v>18</v>
      </c>
      <c r="G8" s="21">
        <v>4</v>
      </c>
      <c r="H8" s="18">
        <v>1832</v>
      </c>
      <c r="I8" s="18">
        <v>1520</v>
      </c>
      <c r="J8" s="22">
        <f>H8/E8</f>
        <v>83.27272727272727</v>
      </c>
      <c r="K8" s="22">
        <f>I8/E8</f>
        <v>69.0909090909091</v>
      </c>
      <c r="L8" s="23">
        <f>H8-I8</f>
        <v>312</v>
      </c>
    </row>
    <row r="9" spans="1:12" ht="15.75">
      <c r="A9" s="45">
        <f t="shared" si="0"/>
        <v>8</v>
      </c>
      <c r="B9" s="1" t="s">
        <v>34</v>
      </c>
      <c r="C9" s="14" t="s">
        <v>111</v>
      </c>
      <c r="D9" s="19">
        <f>E9+F9</f>
        <v>40</v>
      </c>
      <c r="E9" s="18">
        <v>22</v>
      </c>
      <c r="F9" s="20">
        <v>18</v>
      </c>
      <c r="G9" s="21">
        <v>4</v>
      </c>
      <c r="H9" s="18">
        <v>1805</v>
      </c>
      <c r="I9" s="18">
        <v>1526</v>
      </c>
      <c r="J9" s="22">
        <f>H9/E9</f>
        <v>82.04545454545455</v>
      </c>
      <c r="K9" s="22">
        <f>I9/E9</f>
        <v>69.36363636363636</v>
      </c>
      <c r="L9" s="23">
        <f>H9-I9</f>
        <v>279</v>
      </c>
    </row>
    <row r="10" spans="1:12" ht="15.75">
      <c r="A10" s="45">
        <f t="shared" si="0"/>
        <v>9</v>
      </c>
      <c r="B10" s="1" t="s">
        <v>35</v>
      </c>
      <c r="C10" s="12" t="s">
        <v>149</v>
      </c>
      <c r="D10" s="19">
        <f>E10+F10</f>
        <v>40</v>
      </c>
      <c r="E10" s="18">
        <v>22</v>
      </c>
      <c r="F10" s="20">
        <v>18</v>
      </c>
      <c r="G10" s="21">
        <v>4</v>
      </c>
      <c r="H10" s="18">
        <v>1658</v>
      </c>
      <c r="I10" s="18">
        <v>1415</v>
      </c>
      <c r="J10" s="22">
        <f>H10/E10</f>
        <v>75.36363636363636</v>
      </c>
      <c r="K10" s="22">
        <f>I10/E10</f>
        <v>64.31818181818181</v>
      </c>
      <c r="L10" s="23">
        <f>H10-I10</f>
        <v>243</v>
      </c>
    </row>
    <row r="11" spans="1:12" ht="15.75">
      <c r="A11" s="45">
        <f t="shared" si="0"/>
        <v>10</v>
      </c>
      <c r="B11" s="1" t="s">
        <v>33</v>
      </c>
      <c r="C11" s="5" t="s">
        <v>105</v>
      </c>
      <c r="D11" s="19">
        <f>E11+F11</f>
        <v>40</v>
      </c>
      <c r="E11" s="18">
        <v>22</v>
      </c>
      <c r="F11" s="20">
        <v>18</v>
      </c>
      <c r="G11" s="21">
        <v>4</v>
      </c>
      <c r="H11" s="18">
        <v>1846</v>
      </c>
      <c r="I11" s="18">
        <v>1640</v>
      </c>
      <c r="J11" s="22">
        <f>H11/E11</f>
        <v>83.9090909090909</v>
      </c>
      <c r="K11" s="22">
        <f>I11/E11</f>
        <v>74.54545454545455</v>
      </c>
      <c r="L11" s="23">
        <f>H11-I11</f>
        <v>206</v>
      </c>
    </row>
    <row r="12" spans="1:12" ht="15.75">
      <c r="A12" s="45">
        <f t="shared" si="0"/>
        <v>11</v>
      </c>
      <c r="B12" s="1" t="s">
        <v>34</v>
      </c>
      <c r="C12" s="14" t="s">
        <v>118</v>
      </c>
      <c r="D12" s="19">
        <f>E12+F12</f>
        <v>40</v>
      </c>
      <c r="E12" s="18">
        <v>22</v>
      </c>
      <c r="F12" s="20">
        <v>18</v>
      </c>
      <c r="G12" s="21">
        <v>4</v>
      </c>
      <c r="H12" s="18">
        <v>1699</v>
      </c>
      <c r="I12" s="18">
        <v>1516</v>
      </c>
      <c r="J12" s="22">
        <f>H12/E12</f>
        <v>77.22727272727273</v>
      </c>
      <c r="K12" s="22">
        <f>I12/E12</f>
        <v>68.9090909090909</v>
      </c>
      <c r="L12" s="23">
        <f>H12-I12</f>
        <v>183</v>
      </c>
    </row>
    <row r="13" spans="1:12" ht="15.75">
      <c r="A13" s="45">
        <f t="shared" si="0"/>
        <v>12</v>
      </c>
      <c r="B13" s="1" t="s">
        <v>28</v>
      </c>
      <c r="C13" s="12" t="s">
        <v>67</v>
      </c>
      <c r="D13" s="19">
        <f>E13+F13</f>
        <v>40</v>
      </c>
      <c r="E13" s="18">
        <v>22</v>
      </c>
      <c r="F13" s="20">
        <v>18</v>
      </c>
      <c r="G13" s="21" t="s">
        <v>2</v>
      </c>
      <c r="H13" s="18">
        <v>1731</v>
      </c>
      <c r="I13" s="18">
        <v>1528</v>
      </c>
      <c r="J13" s="22">
        <f>H13/E13</f>
        <v>78.68181818181819</v>
      </c>
      <c r="K13" s="22">
        <f>I13/E13</f>
        <v>69.45454545454545</v>
      </c>
      <c r="L13" s="23">
        <f>H13-I13</f>
        <v>203</v>
      </c>
    </row>
    <row r="14" spans="1:12" ht="15.75">
      <c r="A14" s="45">
        <f t="shared" si="0"/>
        <v>13</v>
      </c>
      <c r="B14" s="1" t="s">
        <v>32</v>
      </c>
      <c r="C14" s="12" t="s">
        <v>95</v>
      </c>
      <c r="D14" s="19">
        <f>E14+F14</f>
        <v>40</v>
      </c>
      <c r="E14" s="18">
        <v>22</v>
      </c>
      <c r="F14" s="20">
        <v>18</v>
      </c>
      <c r="G14" s="21" t="s">
        <v>2</v>
      </c>
      <c r="H14" s="18">
        <v>1724</v>
      </c>
      <c r="I14" s="18">
        <v>1543</v>
      </c>
      <c r="J14" s="22">
        <f>H14/E14</f>
        <v>78.36363636363636</v>
      </c>
      <c r="K14" s="22">
        <f>I14/E14</f>
        <v>70.13636363636364</v>
      </c>
      <c r="L14" s="23">
        <f>H14-I14</f>
        <v>181</v>
      </c>
    </row>
    <row r="15" spans="1:12" ht="15.75">
      <c r="A15" s="45">
        <f t="shared" si="0"/>
        <v>14</v>
      </c>
      <c r="B15" s="1" t="s">
        <v>27</v>
      </c>
      <c r="C15" s="5" t="s">
        <v>59</v>
      </c>
      <c r="D15" s="19">
        <f>E15+F15</f>
        <v>39</v>
      </c>
      <c r="E15" s="18">
        <v>22</v>
      </c>
      <c r="F15" s="20">
        <v>17</v>
      </c>
      <c r="G15" s="21">
        <v>5</v>
      </c>
      <c r="H15" s="18">
        <v>1808</v>
      </c>
      <c r="I15" s="18">
        <v>1602</v>
      </c>
      <c r="J15" s="22">
        <f>H15/E15</f>
        <v>82.18181818181819</v>
      </c>
      <c r="K15" s="22">
        <f>I15/E15</f>
        <v>72.81818181818181</v>
      </c>
      <c r="L15" s="23">
        <f>H15-I15</f>
        <v>206</v>
      </c>
    </row>
    <row r="16" spans="1:12" ht="15.75">
      <c r="A16" s="45">
        <f t="shared" si="0"/>
        <v>15</v>
      </c>
      <c r="B16" s="1" t="s">
        <v>24</v>
      </c>
      <c r="C16" s="4" t="s">
        <v>47</v>
      </c>
      <c r="D16" s="19">
        <f>E16+F16</f>
        <v>39</v>
      </c>
      <c r="E16" s="18">
        <v>22</v>
      </c>
      <c r="F16" s="20">
        <v>17</v>
      </c>
      <c r="G16" s="21">
        <v>5</v>
      </c>
      <c r="H16" s="18">
        <v>1828</v>
      </c>
      <c r="I16" s="18">
        <v>1623</v>
      </c>
      <c r="J16" s="22">
        <f>H16/E16</f>
        <v>83.0909090909091</v>
      </c>
      <c r="K16" s="22">
        <f>I16/E16</f>
        <v>73.77272727272727</v>
      </c>
      <c r="L16" s="23">
        <f>H16-I16</f>
        <v>205</v>
      </c>
    </row>
    <row r="17" spans="1:12" ht="15.75">
      <c r="A17" s="45">
        <f t="shared" si="0"/>
        <v>16</v>
      </c>
      <c r="B17" s="1" t="s">
        <v>30</v>
      </c>
      <c r="C17" s="16" t="s">
        <v>83</v>
      </c>
      <c r="D17" s="19">
        <f>E17+F17</f>
        <v>39</v>
      </c>
      <c r="E17" s="18">
        <v>22</v>
      </c>
      <c r="F17" s="20">
        <v>17</v>
      </c>
      <c r="G17" s="21">
        <v>5</v>
      </c>
      <c r="H17" s="18">
        <v>1734</v>
      </c>
      <c r="I17" s="18">
        <v>1599</v>
      </c>
      <c r="J17" s="22">
        <f>H17/E17</f>
        <v>78.81818181818181</v>
      </c>
      <c r="K17" s="22">
        <f>I17/E17</f>
        <v>72.68181818181819</v>
      </c>
      <c r="L17" s="23">
        <f>H17-I17</f>
        <v>135</v>
      </c>
    </row>
    <row r="18" spans="1:12" ht="15.75">
      <c r="A18" s="45">
        <f t="shared" si="0"/>
        <v>17</v>
      </c>
      <c r="B18" s="1" t="s">
        <v>29</v>
      </c>
      <c r="C18" s="88" t="s">
        <v>163</v>
      </c>
      <c r="D18" s="19">
        <f>E18+F18</f>
        <v>37</v>
      </c>
      <c r="E18" s="18">
        <v>20</v>
      </c>
      <c r="F18" s="20">
        <v>17</v>
      </c>
      <c r="G18" s="21" t="s">
        <v>0</v>
      </c>
      <c r="H18" s="18">
        <v>1747</v>
      </c>
      <c r="I18" s="18">
        <v>1472</v>
      </c>
      <c r="J18" s="22">
        <f>H18/E18</f>
        <v>87.35</v>
      </c>
      <c r="K18" s="22">
        <f>I18/E18</f>
        <v>73.6</v>
      </c>
      <c r="L18" s="23">
        <f>H18-I18</f>
        <v>275</v>
      </c>
    </row>
    <row r="19" spans="1:12" ht="15.75">
      <c r="A19" s="45">
        <f t="shared" si="0"/>
        <v>18</v>
      </c>
      <c r="B19" s="1" t="s">
        <v>32</v>
      </c>
      <c r="C19" s="11" t="s">
        <v>180</v>
      </c>
      <c r="D19" s="19">
        <f>E19+F19</f>
        <v>39</v>
      </c>
      <c r="E19" s="18">
        <v>22</v>
      </c>
      <c r="F19" s="20">
        <v>17</v>
      </c>
      <c r="G19" s="21" t="s">
        <v>5</v>
      </c>
      <c r="H19" s="18">
        <v>1778</v>
      </c>
      <c r="I19" s="18">
        <v>1444</v>
      </c>
      <c r="J19" s="22">
        <f>H19/E19</f>
        <v>80.81818181818181</v>
      </c>
      <c r="K19" s="22">
        <f>I19/E19</f>
        <v>65.63636363636364</v>
      </c>
      <c r="L19" s="23">
        <f>H19-I19</f>
        <v>334</v>
      </c>
    </row>
    <row r="20" spans="1:12" ht="15.75">
      <c r="A20" s="45">
        <f t="shared" si="0"/>
        <v>19</v>
      </c>
      <c r="B20" s="1" t="s">
        <v>31</v>
      </c>
      <c r="C20" s="6" t="s">
        <v>175</v>
      </c>
      <c r="D20" s="19">
        <f>E20+F20</f>
        <v>36</v>
      </c>
      <c r="E20" s="18">
        <v>20</v>
      </c>
      <c r="F20" s="20">
        <v>16</v>
      </c>
      <c r="G20" s="21">
        <v>4</v>
      </c>
      <c r="H20" s="18">
        <v>1615</v>
      </c>
      <c r="I20" s="18">
        <v>1516</v>
      </c>
      <c r="J20" s="22">
        <f>H20/E20</f>
        <v>80.75</v>
      </c>
      <c r="K20" s="22">
        <f>I20/E20</f>
        <v>75.8</v>
      </c>
      <c r="L20" s="23">
        <f>H20-I20</f>
        <v>99</v>
      </c>
    </row>
    <row r="21" spans="1:12" ht="15.75">
      <c r="A21" s="45">
        <f t="shared" si="0"/>
        <v>20</v>
      </c>
      <c r="B21" s="1" t="s">
        <v>24</v>
      </c>
      <c r="C21" s="80" t="s">
        <v>128</v>
      </c>
      <c r="D21" s="19">
        <f>E21+F21</f>
        <v>38</v>
      </c>
      <c r="E21" s="18">
        <v>22</v>
      </c>
      <c r="F21" s="20">
        <v>16</v>
      </c>
      <c r="G21" s="21">
        <v>6</v>
      </c>
      <c r="H21" s="18">
        <v>2087</v>
      </c>
      <c r="I21" s="18">
        <v>1814</v>
      </c>
      <c r="J21" s="22">
        <f>H21/E21</f>
        <v>94.86363636363636</v>
      </c>
      <c r="K21" s="22">
        <f>I21/E21</f>
        <v>82.45454545454545</v>
      </c>
      <c r="L21" s="23">
        <f>H21-I21</f>
        <v>273</v>
      </c>
    </row>
    <row r="22" spans="1:12" ht="15.75">
      <c r="A22" s="45">
        <f t="shared" si="0"/>
        <v>21</v>
      </c>
      <c r="B22" s="1" t="s">
        <v>31</v>
      </c>
      <c r="C22" s="92" t="s">
        <v>174</v>
      </c>
      <c r="D22" s="19">
        <f>E22+F22</f>
        <v>36</v>
      </c>
      <c r="E22" s="18">
        <v>20</v>
      </c>
      <c r="F22" s="20">
        <v>16</v>
      </c>
      <c r="G22" s="21" t="s">
        <v>2</v>
      </c>
      <c r="H22" s="18">
        <v>1754</v>
      </c>
      <c r="I22" s="18">
        <v>1526</v>
      </c>
      <c r="J22" s="22">
        <f>H22/E22</f>
        <v>87.7</v>
      </c>
      <c r="K22" s="22">
        <f>I22/E22</f>
        <v>76.3</v>
      </c>
      <c r="L22" s="23">
        <f>H22-I22</f>
        <v>228</v>
      </c>
    </row>
    <row r="23" spans="1:12" ht="15.75">
      <c r="A23" s="45">
        <f t="shared" si="0"/>
        <v>22</v>
      </c>
      <c r="B23" s="1" t="s">
        <v>28</v>
      </c>
      <c r="C23" s="10" t="s">
        <v>74</v>
      </c>
      <c r="D23" s="19">
        <f>E23+F23</f>
        <v>37</v>
      </c>
      <c r="E23" s="18">
        <v>22</v>
      </c>
      <c r="F23" s="20">
        <v>15</v>
      </c>
      <c r="G23" s="21">
        <v>7</v>
      </c>
      <c r="H23" s="18">
        <v>1801</v>
      </c>
      <c r="I23" s="18">
        <v>1621</v>
      </c>
      <c r="J23" s="22">
        <f>H23/E23</f>
        <v>81.86363636363636</v>
      </c>
      <c r="K23" s="22">
        <f>I23/E23</f>
        <v>73.68181818181819</v>
      </c>
      <c r="L23" s="23">
        <f>H23-I23</f>
        <v>180</v>
      </c>
    </row>
    <row r="24" spans="1:12" ht="15.75">
      <c r="A24" s="45">
        <f t="shared" si="0"/>
        <v>23</v>
      </c>
      <c r="B24" s="1" t="s">
        <v>30</v>
      </c>
      <c r="C24" s="14" t="s">
        <v>87</v>
      </c>
      <c r="D24" s="19">
        <f>E24+F24</f>
        <v>37</v>
      </c>
      <c r="E24" s="18">
        <v>22</v>
      </c>
      <c r="F24" s="20">
        <v>15</v>
      </c>
      <c r="G24" s="21">
        <v>7</v>
      </c>
      <c r="H24" s="18">
        <v>1942</v>
      </c>
      <c r="I24" s="18">
        <v>1792</v>
      </c>
      <c r="J24" s="22">
        <f>H24/E24</f>
        <v>88.27272727272727</v>
      </c>
      <c r="K24" s="22">
        <f>I24/E24</f>
        <v>81.45454545454545</v>
      </c>
      <c r="L24" s="23">
        <f>H24-I24</f>
        <v>150</v>
      </c>
    </row>
    <row r="25" spans="1:12" ht="15.75">
      <c r="A25" s="45">
        <f t="shared" si="0"/>
        <v>24</v>
      </c>
      <c r="B25" s="1" t="s">
        <v>36</v>
      </c>
      <c r="C25" s="10" t="s">
        <v>116</v>
      </c>
      <c r="D25" s="19">
        <f>E25+F25</f>
        <v>37</v>
      </c>
      <c r="E25" s="18">
        <v>22</v>
      </c>
      <c r="F25" s="20">
        <v>15</v>
      </c>
      <c r="G25" s="21">
        <v>7</v>
      </c>
      <c r="H25" s="18">
        <v>1820</v>
      </c>
      <c r="I25" s="18">
        <v>1677</v>
      </c>
      <c r="J25" s="22">
        <f>H25/E25</f>
        <v>82.72727272727273</v>
      </c>
      <c r="K25" s="22">
        <f>I25/E25</f>
        <v>76.22727272727273</v>
      </c>
      <c r="L25" s="23">
        <f>H25-I25</f>
        <v>143</v>
      </c>
    </row>
    <row r="26" spans="1:12" ht="15.75">
      <c r="A26" s="45">
        <f t="shared" si="0"/>
        <v>25</v>
      </c>
      <c r="B26" s="1" t="s">
        <v>35</v>
      </c>
      <c r="C26" s="14" t="s">
        <v>38</v>
      </c>
      <c r="D26" s="19">
        <f>E26+F26</f>
        <v>37</v>
      </c>
      <c r="E26" s="18">
        <v>22</v>
      </c>
      <c r="F26" s="20">
        <v>15</v>
      </c>
      <c r="G26" s="21">
        <v>7</v>
      </c>
      <c r="H26" s="18">
        <v>1828</v>
      </c>
      <c r="I26" s="18">
        <v>1687</v>
      </c>
      <c r="J26" s="22">
        <f>H26/E26</f>
        <v>83.0909090909091</v>
      </c>
      <c r="K26" s="22">
        <f>I26/E26</f>
        <v>76.68181818181819</v>
      </c>
      <c r="L26" s="23">
        <f>H26-I26</f>
        <v>141</v>
      </c>
    </row>
    <row r="27" spans="1:12" ht="15.75">
      <c r="A27" s="45">
        <f t="shared" si="0"/>
        <v>26</v>
      </c>
      <c r="B27" s="1" t="s">
        <v>24</v>
      </c>
      <c r="C27" s="10" t="s">
        <v>46</v>
      </c>
      <c r="D27" s="19">
        <f>E27+F27</f>
        <v>37</v>
      </c>
      <c r="E27" s="18">
        <v>22</v>
      </c>
      <c r="F27" s="20">
        <v>15</v>
      </c>
      <c r="G27" s="21">
        <v>7</v>
      </c>
      <c r="H27" s="18">
        <v>1782</v>
      </c>
      <c r="I27" s="18">
        <v>1643</v>
      </c>
      <c r="J27" s="22">
        <f>H27/E27</f>
        <v>81</v>
      </c>
      <c r="K27" s="22">
        <f>I27/E27</f>
        <v>74.68181818181819</v>
      </c>
      <c r="L27" s="23">
        <f>H27-I27</f>
        <v>139</v>
      </c>
    </row>
    <row r="28" spans="1:12" ht="15.75">
      <c r="A28" s="45">
        <f t="shared" si="0"/>
        <v>27</v>
      </c>
      <c r="B28" s="1" t="s">
        <v>35</v>
      </c>
      <c r="C28" s="10" t="s">
        <v>117</v>
      </c>
      <c r="D28" s="19">
        <f>E28+F28</f>
        <v>37</v>
      </c>
      <c r="E28" s="18">
        <v>22</v>
      </c>
      <c r="F28" s="20">
        <v>15</v>
      </c>
      <c r="G28" s="21">
        <v>7</v>
      </c>
      <c r="H28" s="18">
        <v>1885</v>
      </c>
      <c r="I28" s="18">
        <v>1749</v>
      </c>
      <c r="J28" s="22">
        <f>H28/E28</f>
        <v>85.68181818181819</v>
      </c>
      <c r="K28" s="22">
        <f>I28/E28</f>
        <v>79.5</v>
      </c>
      <c r="L28" s="23">
        <f>H28-I28</f>
        <v>136</v>
      </c>
    </row>
    <row r="29" spans="1:12" ht="15.75">
      <c r="A29" s="45">
        <f t="shared" si="0"/>
        <v>28</v>
      </c>
      <c r="B29" s="1" t="s">
        <v>27</v>
      </c>
      <c r="C29" s="80" t="s">
        <v>136</v>
      </c>
      <c r="D29" s="19">
        <f>E29+F29</f>
        <v>37</v>
      </c>
      <c r="E29" s="18">
        <v>22</v>
      </c>
      <c r="F29" s="20">
        <v>15</v>
      </c>
      <c r="G29" s="21">
        <v>7</v>
      </c>
      <c r="H29" s="18">
        <v>1921</v>
      </c>
      <c r="I29" s="18">
        <v>1813</v>
      </c>
      <c r="J29" s="22">
        <f>H29/E29</f>
        <v>87.31818181818181</v>
      </c>
      <c r="K29" s="22">
        <f>I29/E29</f>
        <v>82.4090909090909</v>
      </c>
      <c r="L29" s="23">
        <f>H29-I29</f>
        <v>108</v>
      </c>
    </row>
    <row r="30" spans="1:12" ht="15.75">
      <c r="A30" s="45">
        <f t="shared" si="0"/>
        <v>29</v>
      </c>
      <c r="B30" s="1" t="s">
        <v>30</v>
      </c>
      <c r="C30" s="14" t="s">
        <v>81</v>
      </c>
      <c r="D30" s="19">
        <f>E30+F30</f>
        <v>37</v>
      </c>
      <c r="E30" s="18">
        <v>22</v>
      </c>
      <c r="F30" s="20">
        <v>15</v>
      </c>
      <c r="G30" s="21">
        <v>7</v>
      </c>
      <c r="H30" s="18">
        <v>1709</v>
      </c>
      <c r="I30" s="18">
        <v>1607</v>
      </c>
      <c r="J30" s="22">
        <f>H30/E30</f>
        <v>77.68181818181819</v>
      </c>
      <c r="K30" s="22">
        <f>I30/E30</f>
        <v>73.04545454545455</v>
      </c>
      <c r="L30" s="23">
        <f>H30-I30</f>
        <v>102</v>
      </c>
    </row>
    <row r="31" spans="1:12" ht="15.75">
      <c r="A31" s="45">
        <f t="shared" si="0"/>
        <v>30</v>
      </c>
      <c r="B31" s="1" t="s">
        <v>24</v>
      </c>
      <c r="C31" s="81" t="s">
        <v>129</v>
      </c>
      <c r="D31" s="19">
        <f>E31+F31</f>
        <v>37</v>
      </c>
      <c r="E31" s="18">
        <v>22</v>
      </c>
      <c r="F31" s="20">
        <v>15</v>
      </c>
      <c r="G31" s="21">
        <v>7</v>
      </c>
      <c r="H31" s="18">
        <v>1820</v>
      </c>
      <c r="I31" s="18">
        <v>1747</v>
      </c>
      <c r="J31" s="22">
        <f>H31/E31</f>
        <v>82.72727272727273</v>
      </c>
      <c r="K31" s="22">
        <f>I31/E31</f>
        <v>79.4090909090909</v>
      </c>
      <c r="L31" s="23">
        <f>H31-I31</f>
        <v>73</v>
      </c>
    </row>
    <row r="32" spans="1:12" ht="15.75">
      <c r="A32" s="45">
        <f t="shared" si="0"/>
        <v>31</v>
      </c>
      <c r="B32" s="1" t="s">
        <v>32</v>
      </c>
      <c r="C32" s="10" t="s">
        <v>88</v>
      </c>
      <c r="D32" s="19">
        <f>E32+F32-1</f>
        <v>36</v>
      </c>
      <c r="E32" s="18">
        <v>22</v>
      </c>
      <c r="F32" s="20">
        <v>15</v>
      </c>
      <c r="G32" s="21" t="s">
        <v>1</v>
      </c>
      <c r="H32" s="18">
        <v>1941</v>
      </c>
      <c r="I32" s="18">
        <v>1691</v>
      </c>
      <c r="J32" s="22">
        <f>H32/E32</f>
        <v>88.22727272727273</v>
      </c>
      <c r="K32" s="22">
        <f>I32/E32</f>
        <v>76.86363636363636</v>
      </c>
      <c r="L32" s="23">
        <f>H32-I32</f>
        <v>250</v>
      </c>
    </row>
    <row r="33" spans="1:12" ht="15.75">
      <c r="A33" s="45">
        <f t="shared" si="0"/>
        <v>32</v>
      </c>
      <c r="B33" s="1" t="s">
        <v>33</v>
      </c>
      <c r="C33" s="14" t="s">
        <v>109</v>
      </c>
      <c r="D33" s="19">
        <f>E33+F33</f>
        <v>37</v>
      </c>
      <c r="E33" s="18">
        <v>22</v>
      </c>
      <c r="F33" s="20">
        <v>15</v>
      </c>
      <c r="G33" s="21" t="s">
        <v>9</v>
      </c>
      <c r="H33" s="18">
        <v>1863</v>
      </c>
      <c r="I33" s="18">
        <v>1684</v>
      </c>
      <c r="J33" s="22">
        <f>H33/E33</f>
        <v>84.68181818181819</v>
      </c>
      <c r="K33" s="22">
        <f>I33/E33</f>
        <v>76.54545454545455</v>
      </c>
      <c r="L33" s="23">
        <f>H33-I33</f>
        <v>179</v>
      </c>
    </row>
    <row r="34" spans="1:12" ht="15.75">
      <c r="A34" s="45">
        <f t="shared" si="0"/>
        <v>33</v>
      </c>
      <c r="B34" s="1" t="s">
        <v>36</v>
      </c>
      <c r="C34" s="5" t="s">
        <v>44</v>
      </c>
      <c r="D34" s="19">
        <f>E34+F34</f>
        <v>37</v>
      </c>
      <c r="E34" s="18">
        <v>22</v>
      </c>
      <c r="F34" s="20">
        <v>15</v>
      </c>
      <c r="G34" s="21" t="s">
        <v>9</v>
      </c>
      <c r="H34" s="18">
        <v>1833</v>
      </c>
      <c r="I34" s="18">
        <v>1687</v>
      </c>
      <c r="J34" s="22">
        <f>H34/E34</f>
        <v>83.31818181818181</v>
      </c>
      <c r="K34" s="22">
        <f>I34/E34</f>
        <v>76.68181818181819</v>
      </c>
      <c r="L34" s="23">
        <f>H34-I34</f>
        <v>146</v>
      </c>
    </row>
    <row r="35" spans="1:12" ht="15.75">
      <c r="A35" s="45">
        <f aca="true" t="shared" si="1" ref="A35:A66">A34+1</f>
        <v>34</v>
      </c>
      <c r="B35" s="1" t="s">
        <v>31</v>
      </c>
      <c r="C35" s="5" t="s">
        <v>96</v>
      </c>
      <c r="D35" s="19">
        <f>E35+F35</f>
        <v>34</v>
      </c>
      <c r="E35" s="18">
        <v>20</v>
      </c>
      <c r="F35" s="20">
        <v>14</v>
      </c>
      <c r="G35" s="21">
        <v>6</v>
      </c>
      <c r="H35" s="18">
        <v>1683</v>
      </c>
      <c r="I35" s="18">
        <v>1469</v>
      </c>
      <c r="J35" s="22">
        <f>H35/E35</f>
        <v>84.15</v>
      </c>
      <c r="K35" s="22">
        <f>I35/E35</f>
        <v>73.45</v>
      </c>
      <c r="L35" s="23">
        <f>H35-I35</f>
        <v>214</v>
      </c>
    </row>
    <row r="36" spans="1:12" ht="15.75">
      <c r="A36" s="45">
        <f t="shared" si="1"/>
        <v>35</v>
      </c>
      <c r="B36" s="1" t="s">
        <v>31</v>
      </c>
      <c r="C36" s="85" t="s">
        <v>176</v>
      </c>
      <c r="D36" s="19">
        <f>E36+F36</f>
        <v>34</v>
      </c>
      <c r="E36" s="18">
        <v>20</v>
      </c>
      <c r="F36" s="20">
        <v>14</v>
      </c>
      <c r="G36" s="21">
        <v>6</v>
      </c>
      <c r="H36" s="18">
        <v>1569</v>
      </c>
      <c r="I36" s="18">
        <v>1463</v>
      </c>
      <c r="J36" s="22">
        <f>H36/E36</f>
        <v>78.45</v>
      </c>
      <c r="K36" s="22">
        <f>I36/E36</f>
        <v>73.15</v>
      </c>
      <c r="L36" s="23">
        <f>H36-I36</f>
        <v>106</v>
      </c>
    </row>
    <row r="37" spans="1:12" ht="15.75">
      <c r="A37" s="45">
        <f t="shared" si="1"/>
        <v>36</v>
      </c>
      <c r="B37" s="1" t="s">
        <v>28</v>
      </c>
      <c r="C37" s="85" t="s">
        <v>141</v>
      </c>
      <c r="D37" s="19">
        <f>E37+F37</f>
        <v>36</v>
      </c>
      <c r="E37" s="18">
        <v>22</v>
      </c>
      <c r="F37" s="20">
        <v>14</v>
      </c>
      <c r="G37" s="21">
        <v>8</v>
      </c>
      <c r="H37" s="18">
        <v>1770</v>
      </c>
      <c r="I37" s="18">
        <v>1628</v>
      </c>
      <c r="J37" s="22">
        <f>H37/E37</f>
        <v>80.45454545454545</v>
      </c>
      <c r="K37" s="22">
        <f>I37/E37</f>
        <v>74</v>
      </c>
      <c r="L37" s="23">
        <f>H37-I37</f>
        <v>142</v>
      </c>
    </row>
    <row r="38" spans="1:12" ht="15.75">
      <c r="A38" s="45">
        <f t="shared" si="1"/>
        <v>37</v>
      </c>
      <c r="B38" s="1" t="s">
        <v>24</v>
      </c>
      <c r="C38" s="5" t="s">
        <v>130</v>
      </c>
      <c r="D38" s="19">
        <f>E38+F38</f>
        <v>36</v>
      </c>
      <c r="E38" s="18">
        <v>22</v>
      </c>
      <c r="F38" s="20">
        <v>14</v>
      </c>
      <c r="G38" s="21">
        <v>8</v>
      </c>
      <c r="H38" s="18">
        <v>1889</v>
      </c>
      <c r="I38" s="18">
        <v>1812</v>
      </c>
      <c r="J38" s="22">
        <f>H38/E38</f>
        <v>85.86363636363636</v>
      </c>
      <c r="K38" s="22">
        <f>I38/E38</f>
        <v>82.36363636363636</v>
      </c>
      <c r="L38" s="23">
        <f>H38-I38</f>
        <v>77</v>
      </c>
    </row>
    <row r="39" spans="1:12" ht="15.75">
      <c r="A39" s="45">
        <f t="shared" si="1"/>
        <v>38</v>
      </c>
      <c r="B39" s="1" t="s">
        <v>27</v>
      </c>
      <c r="C39" s="10" t="s">
        <v>60</v>
      </c>
      <c r="D39" s="19">
        <f>E39+F39</f>
        <v>36</v>
      </c>
      <c r="E39" s="18">
        <v>22</v>
      </c>
      <c r="F39" s="20">
        <v>14</v>
      </c>
      <c r="G39" s="21">
        <v>8</v>
      </c>
      <c r="H39" s="18">
        <v>1785</v>
      </c>
      <c r="I39" s="18">
        <v>1708</v>
      </c>
      <c r="J39" s="22">
        <f>H39/E39</f>
        <v>81.13636363636364</v>
      </c>
      <c r="K39" s="22">
        <f>I39/E39</f>
        <v>77.63636363636364</v>
      </c>
      <c r="L39" s="23">
        <f>H39-I39</f>
        <v>77</v>
      </c>
    </row>
    <row r="40" spans="1:12" ht="15.75">
      <c r="A40" s="45">
        <f t="shared" si="1"/>
        <v>39</v>
      </c>
      <c r="B40" s="1" t="s">
        <v>35</v>
      </c>
      <c r="C40" s="85" t="s">
        <v>150</v>
      </c>
      <c r="D40" s="19">
        <f>E40+F40</f>
        <v>36</v>
      </c>
      <c r="E40" s="18">
        <v>22</v>
      </c>
      <c r="F40" s="20">
        <v>14</v>
      </c>
      <c r="G40" s="21">
        <v>8</v>
      </c>
      <c r="H40" s="18">
        <v>1611</v>
      </c>
      <c r="I40" s="18">
        <v>1540</v>
      </c>
      <c r="J40" s="22">
        <f>H40/E40</f>
        <v>73.22727272727273</v>
      </c>
      <c r="K40" s="22">
        <f>I40/E40</f>
        <v>70</v>
      </c>
      <c r="L40" s="23">
        <f>H40-I40</f>
        <v>71</v>
      </c>
    </row>
    <row r="41" spans="1:12" ht="15.75">
      <c r="A41" s="45">
        <f t="shared" si="1"/>
        <v>40</v>
      </c>
      <c r="B41" s="1" t="s">
        <v>34</v>
      </c>
      <c r="C41" s="14" t="s">
        <v>154</v>
      </c>
      <c r="D41" s="19">
        <f>E41+F41</f>
        <v>36</v>
      </c>
      <c r="E41" s="18">
        <v>22</v>
      </c>
      <c r="F41" s="20">
        <v>14</v>
      </c>
      <c r="G41" s="21">
        <v>8</v>
      </c>
      <c r="H41" s="18">
        <v>1680</v>
      </c>
      <c r="I41" s="18">
        <v>1642</v>
      </c>
      <c r="J41" s="22">
        <f>H41/E41</f>
        <v>76.36363636363636</v>
      </c>
      <c r="K41" s="22">
        <f>I41/E41</f>
        <v>74.63636363636364</v>
      </c>
      <c r="L41" s="23">
        <f>H41-I41</f>
        <v>38</v>
      </c>
    </row>
    <row r="42" spans="1:12" ht="15.75">
      <c r="A42" s="45">
        <f t="shared" si="1"/>
        <v>41</v>
      </c>
      <c r="B42" s="1" t="s">
        <v>36</v>
      </c>
      <c r="C42" s="17" t="s">
        <v>121</v>
      </c>
      <c r="D42" s="19">
        <f>E42+F42</f>
        <v>36</v>
      </c>
      <c r="E42" s="18">
        <v>22</v>
      </c>
      <c r="F42" s="20">
        <v>14</v>
      </c>
      <c r="G42" s="21">
        <v>8</v>
      </c>
      <c r="H42" s="18">
        <v>1769</v>
      </c>
      <c r="I42" s="18">
        <v>1739</v>
      </c>
      <c r="J42" s="22">
        <f>H42/E42</f>
        <v>80.4090909090909</v>
      </c>
      <c r="K42" s="22">
        <f>I42/E42</f>
        <v>79.04545454545455</v>
      </c>
      <c r="L42" s="23">
        <f>H42-I42</f>
        <v>30</v>
      </c>
    </row>
    <row r="43" spans="1:12" ht="15.75">
      <c r="A43" s="45">
        <f t="shared" si="1"/>
        <v>42</v>
      </c>
      <c r="B43" s="1" t="s">
        <v>28</v>
      </c>
      <c r="C43" s="14" t="s">
        <v>76</v>
      </c>
      <c r="D43" s="19">
        <f>E43+F43</f>
        <v>36</v>
      </c>
      <c r="E43" s="18">
        <v>22</v>
      </c>
      <c r="F43" s="20">
        <v>14</v>
      </c>
      <c r="G43" s="21" t="s">
        <v>4</v>
      </c>
      <c r="H43" s="18">
        <v>1751</v>
      </c>
      <c r="I43" s="18">
        <v>1651</v>
      </c>
      <c r="J43" s="22">
        <f>H43/E43</f>
        <v>79.5909090909091</v>
      </c>
      <c r="K43" s="22">
        <f>I43/E43</f>
        <v>75.04545454545455</v>
      </c>
      <c r="L43" s="23">
        <f>H43-I43</f>
        <v>100</v>
      </c>
    </row>
    <row r="44" spans="1:12" ht="15.75">
      <c r="A44" s="45">
        <f t="shared" si="1"/>
        <v>43</v>
      </c>
      <c r="B44" s="1" t="s">
        <v>31</v>
      </c>
      <c r="C44" s="11" t="s">
        <v>177</v>
      </c>
      <c r="D44" s="19">
        <f>E44+F44</f>
        <v>33</v>
      </c>
      <c r="E44" s="18">
        <v>20</v>
      </c>
      <c r="F44" s="20">
        <v>13</v>
      </c>
      <c r="G44" s="21">
        <v>7</v>
      </c>
      <c r="H44" s="18">
        <v>1677</v>
      </c>
      <c r="I44" s="18">
        <v>1463</v>
      </c>
      <c r="J44" s="22">
        <f>H44/E44</f>
        <v>83.85</v>
      </c>
      <c r="K44" s="22">
        <f>I44/E44</f>
        <v>73.15</v>
      </c>
      <c r="L44" s="23">
        <f>H44-I44</f>
        <v>214</v>
      </c>
    </row>
    <row r="45" spans="1:12" ht="15.75">
      <c r="A45" s="45">
        <f t="shared" si="1"/>
        <v>44</v>
      </c>
      <c r="B45" s="1" t="s">
        <v>24</v>
      </c>
      <c r="C45" s="11" t="s">
        <v>131</v>
      </c>
      <c r="D45" s="19">
        <f>E45+F45</f>
        <v>35</v>
      </c>
      <c r="E45" s="18">
        <v>22</v>
      </c>
      <c r="F45" s="20">
        <v>13</v>
      </c>
      <c r="G45" s="21">
        <v>9</v>
      </c>
      <c r="H45" s="18">
        <v>1993</v>
      </c>
      <c r="I45" s="18">
        <v>1800</v>
      </c>
      <c r="J45" s="22">
        <f>H45/E45</f>
        <v>90.5909090909091</v>
      </c>
      <c r="K45" s="22">
        <f>I45/E45</f>
        <v>81.81818181818181</v>
      </c>
      <c r="L45" s="23">
        <f>H45-I45</f>
        <v>193</v>
      </c>
    </row>
    <row r="46" spans="1:12" ht="15.75">
      <c r="A46" s="45">
        <f t="shared" si="1"/>
        <v>45</v>
      </c>
      <c r="B46" s="1" t="s">
        <v>27</v>
      </c>
      <c r="C46" s="5" t="s">
        <v>54</v>
      </c>
      <c r="D46" s="19">
        <f>E46+F46</f>
        <v>35</v>
      </c>
      <c r="E46" s="18">
        <v>22</v>
      </c>
      <c r="F46" s="20">
        <v>13</v>
      </c>
      <c r="G46" s="21">
        <v>9</v>
      </c>
      <c r="H46" s="18">
        <v>1837</v>
      </c>
      <c r="I46" s="18">
        <v>1763</v>
      </c>
      <c r="J46" s="22">
        <f>H46/E46</f>
        <v>83.5</v>
      </c>
      <c r="K46" s="22">
        <f>I46/E46</f>
        <v>80.13636363636364</v>
      </c>
      <c r="L46" s="23">
        <f>H46-I46</f>
        <v>74</v>
      </c>
    </row>
    <row r="47" spans="1:12" ht="15.75">
      <c r="A47" s="45">
        <f t="shared" si="1"/>
        <v>46</v>
      </c>
      <c r="B47" s="1" t="s">
        <v>33</v>
      </c>
      <c r="C47" s="14" t="s">
        <v>97</v>
      </c>
      <c r="D47" s="19">
        <f>E47+F47</f>
        <v>35</v>
      </c>
      <c r="E47" s="18">
        <v>22</v>
      </c>
      <c r="F47" s="20">
        <v>13</v>
      </c>
      <c r="G47" s="21">
        <v>9</v>
      </c>
      <c r="H47" s="18">
        <v>1639</v>
      </c>
      <c r="I47" s="18">
        <v>1582</v>
      </c>
      <c r="J47" s="22">
        <f>H47/E47</f>
        <v>74.5</v>
      </c>
      <c r="K47" s="22">
        <f>I47/E47</f>
        <v>71.9090909090909</v>
      </c>
      <c r="L47" s="23">
        <f>H47-I47</f>
        <v>57</v>
      </c>
    </row>
    <row r="48" spans="1:12" ht="15.75">
      <c r="A48" s="45">
        <f t="shared" si="1"/>
        <v>47</v>
      </c>
      <c r="B48" s="1" t="s">
        <v>34</v>
      </c>
      <c r="C48" s="14" t="s">
        <v>113</v>
      </c>
      <c r="D48" s="19">
        <f>E48+F48</f>
        <v>35</v>
      </c>
      <c r="E48" s="18">
        <v>22</v>
      </c>
      <c r="F48" s="20">
        <v>13</v>
      </c>
      <c r="G48" s="21">
        <v>9</v>
      </c>
      <c r="H48" s="18">
        <v>1837</v>
      </c>
      <c r="I48" s="18">
        <v>1792</v>
      </c>
      <c r="J48" s="22">
        <f>H48/E48</f>
        <v>83.5</v>
      </c>
      <c r="K48" s="22">
        <f>I48/E48</f>
        <v>81.45454545454545</v>
      </c>
      <c r="L48" s="23">
        <f>H48-I48</f>
        <v>45</v>
      </c>
    </row>
    <row r="49" spans="1:12" ht="15.75">
      <c r="A49" s="45">
        <f t="shared" si="1"/>
        <v>48</v>
      </c>
      <c r="B49" s="1" t="s">
        <v>26</v>
      </c>
      <c r="C49" s="5" t="s">
        <v>65</v>
      </c>
      <c r="D49" s="19">
        <f>E49+F49</f>
        <v>35</v>
      </c>
      <c r="E49" s="18">
        <v>22</v>
      </c>
      <c r="F49" s="20">
        <v>13</v>
      </c>
      <c r="G49" s="21">
        <v>9</v>
      </c>
      <c r="H49" s="18">
        <v>1831</v>
      </c>
      <c r="I49" s="18">
        <v>1818</v>
      </c>
      <c r="J49" s="22">
        <f>H49/E49</f>
        <v>83.22727272727273</v>
      </c>
      <c r="K49" s="22">
        <f>I49/E49</f>
        <v>82.63636363636364</v>
      </c>
      <c r="L49" s="23">
        <f>H49-I49</f>
        <v>13</v>
      </c>
    </row>
    <row r="50" spans="1:12" ht="15.75">
      <c r="A50" s="45">
        <f t="shared" si="1"/>
        <v>49</v>
      </c>
      <c r="B50" s="1" t="s">
        <v>29</v>
      </c>
      <c r="C50" s="10" t="s">
        <v>164</v>
      </c>
      <c r="D50" s="19">
        <f>E50+F50</f>
        <v>33</v>
      </c>
      <c r="E50" s="18">
        <v>20</v>
      </c>
      <c r="F50" s="20">
        <v>13</v>
      </c>
      <c r="G50" s="21" t="s">
        <v>9</v>
      </c>
      <c r="H50" s="18">
        <v>1629</v>
      </c>
      <c r="I50" s="18">
        <v>1463</v>
      </c>
      <c r="J50" s="22">
        <f>H50/E50</f>
        <v>81.45</v>
      </c>
      <c r="K50" s="22">
        <f>I50/E50</f>
        <v>73.15</v>
      </c>
      <c r="L50" s="23">
        <f>H50-I50</f>
        <v>166</v>
      </c>
    </row>
    <row r="51" spans="1:12" ht="15.75">
      <c r="A51" s="45">
        <f t="shared" si="1"/>
        <v>50</v>
      </c>
      <c r="B51" s="1" t="s">
        <v>29</v>
      </c>
      <c r="C51" s="14" t="s">
        <v>75</v>
      </c>
      <c r="D51" s="19">
        <f>E51+F51</f>
        <v>33</v>
      </c>
      <c r="E51" s="18">
        <v>20</v>
      </c>
      <c r="F51" s="20">
        <v>13</v>
      </c>
      <c r="G51" s="21" t="s">
        <v>9</v>
      </c>
      <c r="H51" s="18">
        <v>1440</v>
      </c>
      <c r="I51" s="18">
        <v>1334</v>
      </c>
      <c r="J51" s="22">
        <f>H51/E51</f>
        <v>72</v>
      </c>
      <c r="K51" s="22">
        <f>I51/E51</f>
        <v>66.7</v>
      </c>
      <c r="L51" s="23">
        <f>H51-I51</f>
        <v>106</v>
      </c>
    </row>
    <row r="52" spans="1:12" ht="15.75">
      <c r="A52" s="45">
        <f t="shared" si="1"/>
        <v>51</v>
      </c>
      <c r="B52" s="1" t="s">
        <v>28</v>
      </c>
      <c r="C52" s="10" t="s">
        <v>69</v>
      </c>
      <c r="D52" s="19">
        <f>E52+F52</f>
        <v>35</v>
      </c>
      <c r="E52" s="18">
        <v>22</v>
      </c>
      <c r="F52" s="20">
        <v>13</v>
      </c>
      <c r="G52" s="21" t="s">
        <v>10</v>
      </c>
      <c r="H52" s="18">
        <v>1621</v>
      </c>
      <c r="I52" s="18">
        <v>1639</v>
      </c>
      <c r="J52" s="22">
        <f>H52/E52</f>
        <v>73.68181818181819</v>
      </c>
      <c r="K52" s="22">
        <f>I52/E52</f>
        <v>74.5</v>
      </c>
      <c r="L52" s="23">
        <f>H52-I52</f>
        <v>-18</v>
      </c>
    </row>
    <row r="53" spans="1:12" ht="15.75">
      <c r="A53" s="45">
        <f t="shared" si="1"/>
        <v>52</v>
      </c>
      <c r="B53" s="1" t="s">
        <v>35</v>
      </c>
      <c r="C53" s="80" t="s">
        <v>151</v>
      </c>
      <c r="D53" s="19">
        <f>E53+F53</f>
        <v>34</v>
      </c>
      <c r="E53" s="18">
        <v>22</v>
      </c>
      <c r="F53" s="20">
        <v>12</v>
      </c>
      <c r="G53" s="21">
        <v>10</v>
      </c>
      <c r="H53" s="18">
        <v>1807</v>
      </c>
      <c r="I53" s="18">
        <v>1673</v>
      </c>
      <c r="J53" s="22">
        <f>H53/E53</f>
        <v>82.13636363636364</v>
      </c>
      <c r="K53" s="22">
        <f>I53/E53</f>
        <v>76.04545454545455</v>
      </c>
      <c r="L53" s="23">
        <f>H53-I53</f>
        <v>134</v>
      </c>
    </row>
    <row r="54" spans="1:12" ht="15.75">
      <c r="A54" s="45">
        <f t="shared" si="1"/>
        <v>53</v>
      </c>
      <c r="B54" s="1" t="s">
        <v>30</v>
      </c>
      <c r="C54" s="5" t="s">
        <v>80</v>
      </c>
      <c r="D54" s="19">
        <f>E54+F54</f>
        <v>34</v>
      </c>
      <c r="E54" s="18">
        <v>22</v>
      </c>
      <c r="F54" s="20">
        <v>12</v>
      </c>
      <c r="G54" s="21">
        <v>10</v>
      </c>
      <c r="H54" s="18">
        <v>1717</v>
      </c>
      <c r="I54" s="18">
        <v>1624</v>
      </c>
      <c r="J54" s="22">
        <f>H54/E54</f>
        <v>78.04545454545455</v>
      </c>
      <c r="K54" s="22">
        <f>I54/E54</f>
        <v>73.81818181818181</v>
      </c>
      <c r="L54" s="23">
        <f>H54-I54</f>
        <v>93</v>
      </c>
    </row>
    <row r="55" spans="1:12" ht="15.75">
      <c r="A55" s="45">
        <f t="shared" si="1"/>
        <v>54</v>
      </c>
      <c r="B55" s="1" t="s">
        <v>28</v>
      </c>
      <c r="C55" s="14" t="s">
        <v>68</v>
      </c>
      <c r="D55" s="19">
        <f>E55+F55</f>
        <v>34</v>
      </c>
      <c r="E55" s="18">
        <v>22</v>
      </c>
      <c r="F55" s="20">
        <v>12</v>
      </c>
      <c r="G55" s="21">
        <v>10</v>
      </c>
      <c r="H55" s="18">
        <v>1616</v>
      </c>
      <c r="I55" s="18">
        <v>1544</v>
      </c>
      <c r="J55" s="22">
        <f>H55/E55</f>
        <v>73.45454545454545</v>
      </c>
      <c r="K55" s="22">
        <f>I55/E55</f>
        <v>70.18181818181819</v>
      </c>
      <c r="L55" s="23">
        <f>H55-I55</f>
        <v>72</v>
      </c>
    </row>
    <row r="56" spans="1:12" ht="15.75">
      <c r="A56" s="45">
        <f t="shared" si="1"/>
        <v>55</v>
      </c>
      <c r="B56" s="1" t="s">
        <v>26</v>
      </c>
      <c r="C56" s="5" t="s">
        <v>53</v>
      </c>
      <c r="D56" s="19">
        <f>E56+F56</f>
        <v>34</v>
      </c>
      <c r="E56" s="18">
        <v>22</v>
      </c>
      <c r="F56" s="20">
        <v>12</v>
      </c>
      <c r="G56" s="21">
        <v>10</v>
      </c>
      <c r="H56" s="18">
        <v>1863</v>
      </c>
      <c r="I56" s="18">
        <v>1808</v>
      </c>
      <c r="J56" s="22">
        <f>H56/E56</f>
        <v>84.68181818181819</v>
      </c>
      <c r="K56" s="22">
        <f>I56/E56</f>
        <v>82.18181818181819</v>
      </c>
      <c r="L56" s="23">
        <f>H56-I56</f>
        <v>55</v>
      </c>
    </row>
    <row r="57" spans="1:12" ht="15.75">
      <c r="A57" s="45">
        <f t="shared" si="1"/>
        <v>56</v>
      </c>
      <c r="B57" s="1" t="s">
        <v>36</v>
      </c>
      <c r="C57" s="14" t="s">
        <v>37</v>
      </c>
      <c r="D57" s="19">
        <f>E57+F57</f>
        <v>34</v>
      </c>
      <c r="E57" s="18">
        <v>22</v>
      </c>
      <c r="F57" s="20">
        <v>12</v>
      </c>
      <c r="G57" s="21">
        <v>10</v>
      </c>
      <c r="H57" s="18">
        <v>1628</v>
      </c>
      <c r="I57" s="18">
        <v>1595</v>
      </c>
      <c r="J57" s="22">
        <f>H57/E57</f>
        <v>74</v>
      </c>
      <c r="K57" s="22">
        <f>I57/E57</f>
        <v>72.5</v>
      </c>
      <c r="L57" s="23">
        <f>H57-I57</f>
        <v>33</v>
      </c>
    </row>
    <row r="58" spans="1:12" ht="15.75">
      <c r="A58" s="45">
        <f t="shared" si="1"/>
        <v>57</v>
      </c>
      <c r="B58" s="1" t="s">
        <v>26</v>
      </c>
      <c r="C58" s="80" t="s">
        <v>133</v>
      </c>
      <c r="D58" s="19">
        <f>E58+F58</f>
        <v>34</v>
      </c>
      <c r="E58" s="18">
        <v>22</v>
      </c>
      <c r="F58" s="20">
        <v>12</v>
      </c>
      <c r="G58" s="21">
        <v>10</v>
      </c>
      <c r="H58" s="18">
        <v>1893</v>
      </c>
      <c r="I58" s="18">
        <v>1862</v>
      </c>
      <c r="J58" s="22">
        <f>H58/E58</f>
        <v>86.04545454545455</v>
      </c>
      <c r="K58" s="22">
        <f>I58/E58</f>
        <v>84.63636363636364</v>
      </c>
      <c r="L58" s="23">
        <f>H58-I58</f>
        <v>31</v>
      </c>
    </row>
    <row r="59" spans="1:12" ht="15.75">
      <c r="A59" s="45">
        <f t="shared" si="1"/>
        <v>58</v>
      </c>
      <c r="B59" s="1" t="s">
        <v>27</v>
      </c>
      <c r="C59" s="80" t="s">
        <v>137</v>
      </c>
      <c r="D59" s="19">
        <f>E59+F59</f>
        <v>34</v>
      </c>
      <c r="E59" s="18">
        <v>22</v>
      </c>
      <c r="F59" s="20">
        <v>12</v>
      </c>
      <c r="G59" s="21">
        <v>10</v>
      </c>
      <c r="H59" s="18">
        <v>1777</v>
      </c>
      <c r="I59" s="18">
        <v>1756</v>
      </c>
      <c r="J59" s="22">
        <f>H59/E59</f>
        <v>80.77272727272727</v>
      </c>
      <c r="K59" s="22">
        <f>I59/E59</f>
        <v>79.81818181818181</v>
      </c>
      <c r="L59" s="23">
        <f>H59-I59</f>
        <v>21</v>
      </c>
    </row>
    <row r="60" spans="1:12" ht="15.75">
      <c r="A60" s="45">
        <f t="shared" si="1"/>
        <v>59</v>
      </c>
      <c r="B60" s="1" t="s">
        <v>26</v>
      </c>
      <c r="C60" s="10" t="s">
        <v>58</v>
      </c>
      <c r="D60" s="19">
        <f>E60+F60</f>
        <v>34</v>
      </c>
      <c r="E60" s="18">
        <v>22</v>
      </c>
      <c r="F60" s="20">
        <v>12</v>
      </c>
      <c r="G60" s="21">
        <v>10</v>
      </c>
      <c r="H60" s="18">
        <v>1717</v>
      </c>
      <c r="I60" s="18">
        <v>1714</v>
      </c>
      <c r="J60" s="22">
        <f>H60/E60</f>
        <v>78.04545454545455</v>
      </c>
      <c r="K60" s="22">
        <f>I60/E60</f>
        <v>77.9090909090909</v>
      </c>
      <c r="L60" s="23">
        <f>H60-I60</f>
        <v>3</v>
      </c>
    </row>
    <row r="61" spans="1:12" ht="15.75">
      <c r="A61" s="45">
        <f t="shared" si="1"/>
        <v>60</v>
      </c>
      <c r="B61" s="1" t="s">
        <v>35</v>
      </c>
      <c r="C61" s="10" t="s">
        <v>120</v>
      </c>
      <c r="D61" s="19">
        <f>E61+F61</f>
        <v>34</v>
      </c>
      <c r="E61" s="18">
        <v>22</v>
      </c>
      <c r="F61" s="20">
        <v>12</v>
      </c>
      <c r="G61" s="21">
        <v>10</v>
      </c>
      <c r="H61" s="18">
        <v>1751</v>
      </c>
      <c r="I61" s="18">
        <v>1750</v>
      </c>
      <c r="J61" s="22">
        <f>H61/E61</f>
        <v>79.5909090909091</v>
      </c>
      <c r="K61" s="22">
        <f>I61/E61</f>
        <v>79.54545454545455</v>
      </c>
      <c r="L61" s="23">
        <f>H61-I61</f>
        <v>1</v>
      </c>
    </row>
    <row r="62" spans="1:12" ht="15.75">
      <c r="A62" s="45">
        <f t="shared" si="1"/>
        <v>61</v>
      </c>
      <c r="B62" s="1" t="s">
        <v>26</v>
      </c>
      <c r="C62" s="5" t="s">
        <v>64</v>
      </c>
      <c r="D62" s="19">
        <f>E62+F62</f>
        <v>34</v>
      </c>
      <c r="E62" s="18">
        <v>22</v>
      </c>
      <c r="F62" s="20">
        <v>12</v>
      </c>
      <c r="G62" s="21">
        <v>10</v>
      </c>
      <c r="H62" s="18">
        <v>1715</v>
      </c>
      <c r="I62" s="18">
        <v>1732</v>
      </c>
      <c r="J62" s="22">
        <f>H62/E62</f>
        <v>77.95454545454545</v>
      </c>
      <c r="K62" s="22">
        <f>I62/E62</f>
        <v>78.72727272727273</v>
      </c>
      <c r="L62" s="23">
        <f>H62-I62</f>
        <v>-17</v>
      </c>
    </row>
    <row r="63" spans="1:12" ht="15.75">
      <c r="A63" s="45">
        <f t="shared" si="1"/>
        <v>62</v>
      </c>
      <c r="B63" s="1" t="s">
        <v>32</v>
      </c>
      <c r="C63" s="5" t="s">
        <v>104</v>
      </c>
      <c r="D63" s="19">
        <f>E63+F63</f>
        <v>34</v>
      </c>
      <c r="E63" s="18">
        <v>22</v>
      </c>
      <c r="F63" s="20">
        <v>12</v>
      </c>
      <c r="G63" s="21" t="s">
        <v>7</v>
      </c>
      <c r="H63" s="18">
        <v>1724</v>
      </c>
      <c r="I63" s="18">
        <v>1737</v>
      </c>
      <c r="J63" s="22">
        <f>H63/E63</f>
        <v>78.36363636363636</v>
      </c>
      <c r="K63" s="22">
        <f>I63/E63</f>
        <v>78.95454545454545</v>
      </c>
      <c r="L63" s="23">
        <f>H63-I63</f>
        <v>-13</v>
      </c>
    </row>
    <row r="64" spans="1:12" ht="15.75">
      <c r="A64" s="45">
        <f t="shared" si="1"/>
        <v>63</v>
      </c>
      <c r="B64" s="1" t="s">
        <v>32</v>
      </c>
      <c r="C64" s="88" t="s">
        <v>181</v>
      </c>
      <c r="D64" s="19">
        <f>E64+F64</f>
        <v>34</v>
      </c>
      <c r="E64" s="18">
        <v>22</v>
      </c>
      <c r="F64" s="20">
        <v>12</v>
      </c>
      <c r="G64" s="21" t="s">
        <v>7</v>
      </c>
      <c r="H64" s="18">
        <v>1709</v>
      </c>
      <c r="I64" s="18">
        <v>1762</v>
      </c>
      <c r="J64" s="22">
        <f>H64/E64</f>
        <v>77.68181818181819</v>
      </c>
      <c r="K64" s="22">
        <f>I64/E64</f>
        <v>80.0909090909091</v>
      </c>
      <c r="L64" s="23">
        <f>H64-I64</f>
        <v>-53</v>
      </c>
    </row>
    <row r="65" spans="1:12" ht="15.75">
      <c r="A65" s="45">
        <f t="shared" si="1"/>
        <v>64</v>
      </c>
      <c r="B65" s="1" t="s">
        <v>32</v>
      </c>
      <c r="C65" s="10" t="s">
        <v>99</v>
      </c>
      <c r="D65" s="19">
        <f>E65+F65</f>
        <v>34</v>
      </c>
      <c r="E65" s="18">
        <v>22</v>
      </c>
      <c r="F65" s="20">
        <v>12</v>
      </c>
      <c r="G65" s="21" t="s">
        <v>7</v>
      </c>
      <c r="H65" s="18">
        <v>1650</v>
      </c>
      <c r="I65" s="18">
        <v>1720</v>
      </c>
      <c r="J65" s="22">
        <f>H65/E65</f>
        <v>75</v>
      </c>
      <c r="K65" s="22">
        <f>I65/E65</f>
        <v>78.18181818181819</v>
      </c>
      <c r="L65" s="23">
        <f>H65-I65</f>
        <v>-70</v>
      </c>
    </row>
    <row r="66" spans="1:12" ht="15.75">
      <c r="A66" s="45">
        <f t="shared" si="1"/>
        <v>65</v>
      </c>
      <c r="B66" s="1" t="s">
        <v>31</v>
      </c>
      <c r="C66" s="14" t="s">
        <v>108</v>
      </c>
      <c r="D66" s="19">
        <f>E66+F66</f>
        <v>31</v>
      </c>
      <c r="E66" s="18">
        <v>20</v>
      </c>
      <c r="F66" s="20">
        <v>11</v>
      </c>
      <c r="G66" s="21">
        <v>9</v>
      </c>
      <c r="H66" s="18">
        <v>1607</v>
      </c>
      <c r="I66" s="18">
        <v>1605</v>
      </c>
      <c r="J66" s="22">
        <f>H66/E66</f>
        <v>80.35</v>
      </c>
      <c r="K66" s="22">
        <f>I66/E66</f>
        <v>80.25</v>
      </c>
      <c r="L66" s="23">
        <f>H66-I66</f>
        <v>2</v>
      </c>
    </row>
    <row r="67" spans="1:12" ht="15.75">
      <c r="A67" s="45">
        <f aca="true" t="shared" si="2" ref="A67:A98">A66+1</f>
        <v>66</v>
      </c>
      <c r="B67" s="1" t="s">
        <v>29</v>
      </c>
      <c r="C67" s="11" t="s">
        <v>165</v>
      </c>
      <c r="D67" s="19">
        <f>E67+F67</f>
        <v>31</v>
      </c>
      <c r="E67" s="18">
        <v>20</v>
      </c>
      <c r="F67" s="20">
        <v>11</v>
      </c>
      <c r="G67" s="21">
        <v>9</v>
      </c>
      <c r="H67" s="18">
        <v>1436</v>
      </c>
      <c r="I67" s="18">
        <v>1558</v>
      </c>
      <c r="J67" s="22">
        <f>H67/E67</f>
        <v>71.8</v>
      </c>
      <c r="K67" s="22">
        <f>I67/E67</f>
        <v>77.9</v>
      </c>
      <c r="L67" s="23">
        <f>H67-I67</f>
        <v>-122</v>
      </c>
    </row>
    <row r="68" spans="1:12" ht="15.75">
      <c r="A68" s="45">
        <f t="shared" si="2"/>
        <v>67</v>
      </c>
      <c r="B68" s="1" t="s">
        <v>26</v>
      </c>
      <c r="C68" s="5" t="s">
        <v>56</v>
      </c>
      <c r="D68" s="19">
        <f>E68+F68</f>
        <v>33</v>
      </c>
      <c r="E68" s="18">
        <v>22</v>
      </c>
      <c r="F68" s="20">
        <v>11</v>
      </c>
      <c r="G68" s="21">
        <v>11</v>
      </c>
      <c r="H68" s="18">
        <v>1929</v>
      </c>
      <c r="I68" s="18">
        <v>1854</v>
      </c>
      <c r="J68" s="22">
        <f>H68/E68</f>
        <v>87.68181818181819</v>
      </c>
      <c r="K68" s="22">
        <f>I68/E68</f>
        <v>84.27272727272727</v>
      </c>
      <c r="L68" s="23">
        <f>H68-I68</f>
        <v>75</v>
      </c>
    </row>
    <row r="69" spans="1:12" ht="15.75">
      <c r="A69" s="45">
        <f t="shared" si="2"/>
        <v>68</v>
      </c>
      <c r="B69" s="1" t="s">
        <v>30</v>
      </c>
      <c r="C69" s="6" t="s">
        <v>170</v>
      </c>
      <c r="D69" s="19">
        <f>E69+F69</f>
        <v>33</v>
      </c>
      <c r="E69" s="18">
        <v>22</v>
      </c>
      <c r="F69" s="20">
        <v>11</v>
      </c>
      <c r="G69" s="21">
        <v>11</v>
      </c>
      <c r="H69" s="18">
        <v>1661</v>
      </c>
      <c r="I69" s="18">
        <v>1591</v>
      </c>
      <c r="J69" s="22">
        <f>H69/E69</f>
        <v>75.5</v>
      </c>
      <c r="K69" s="22">
        <f>I69/E69</f>
        <v>72.31818181818181</v>
      </c>
      <c r="L69" s="23">
        <f>H69-I69</f>
        <v>70</v>
      </c>
    </row>
    <row r="70" spans="1:12" ht="15.75">
      <c r="A70" s="45">
        <f t="shared" si="2"/>
        <v>69</v>
      </c>
      <c r="B70" s="1" t="s">
        <v>30</v>
      </c>
      <c r="C70" s="10" t="s">
        <v>84</v>
      </c>
      <c r="D70" s="19">
        <f>E70+F70</f>
        <v>33</v>
      </c>
      <c r="E70" s="18">
        <v>22</v>
      </c>
      <c r="F70" s="20">
        <v>11</v>
      </c>
      <c r="G70" s="21">
        <v>11</v>
      </c>
      <c r="H70" s="18">
        <v>1651</v>
      </c>
      <c r="I70" s="18">
        <v>1609</v>
      </c>
      <c r="J70" s="22">
        <f>H70/E70</f>
        <v>75.04545454545455</v>
      </c>
      <c r="K70" s="22">
        <f>I70/E70</f>
        <v>73.13636363636364</v>
      </c>
      <c r="L70" s="23">
        <f>H70-I70</f>
        <v>42</v>
      </c>
    </row>
    <row r="71" spans="1:12" ht="15.75">
      <c r="A71" s="45">
        <f t="shared" si="2"/>
        <v>70</v>
      </c>
      <c r="B71" s="1" t="s">
        <v>34</v>
      </c>
      <c r="C71" s="14" t="s">
        <v>112</v>
      </c>
      <c r="D71" s="19">
        <f>E71+F71</f>
        <v>33</v>
      </c>
      <c r="E71" s="18">
        <v>22</v>
      </c>
      <c r="F71" s="20">
        <v>11</v>
      </c>
      <c r="G71" s="21">
        <v>11</v>
      </c>
      <c r="H71" s="18">
        <v>1805</v>
      </c>
      <c r="I71" s="18">
        <v>1770</v>
      </c>
      <c r="J71" s="22">
        <f>H71/E71</f>
        <v>82.04545454545455</v>
      </c>
      <c r="K71" s="22">
        <f>I71/E71</f>
        <v>80.45454545454545</v>
      </c>
      <c r="L71" s="23">
        <f>H71-I71</f>
        <v>35</v>
      </c>
    </row>
    <row r="72" spans="1:12" ht="16.5" thickBot="1">
      <c r="A72" s="45">
        <f t="shared" si="2"/>
        <v>71</v>
      </c>
      <c r="B72" s="1" t="s">
        <v>36</v>
      </c>
      <c r="C72" s="88" t="s">
        <v>144</v>
      </c>
      <c r="D72" s="19">
        <f>E72+F72</f>
        <v>33</v>
      </c>
      <c r="E72" s="18">
        <v>22</v>
      </c>
      <c r="F72" s="20">
        <v>11</v>
      </c>
      <c r="G72" s="21">
        <v>11</v>
      </c>
      <c r="H72" s="18">
        <v>1725</v>
      </c>
      <c r="I72" s="18">
        <v>1692</v>
      </c>
      <c r="J72" s="22">
        <f>H72/E72</f>
        <v>78.4090909090909</v>
      </c>
      <c r="K72" s="22">
        <f>I72/E72</f>
        <v>76.9090909090909</v>
      </c>
      <c r="L72" s="23">
        <f>H72-I72</f>
        <v>33</v>
      </c>
    </row>
    <row r="73" spans="1:12" ht="15.75">
      <c r="A73" s="46">
        <f t="shared" si="2"/>
        <v>72</v>
      </c>
      <c r="B73" s="1" t="s">
        <v>27</v>
      </c>
      <c r="C73" s="14" t="s">
        <v>63</v>
      </c>
      <c r="D73" s="19">
        <f>E73+F73</f>
        <v>33</v>
      </c>
      <c r="E73" s="18">
        <v>22</v>
      </c>
      <c r="F73" s="20">
        <v>11</v>
      </c>
      <c r="G73" s="21">
        <v>11</v>
      </c>
      <c r="H73" s="18">
        <v>1830</v>
      </c>
      <c r="I73" s="18">
        <v>1805</v>
      </c>
      <c r="J73" s="22">
        <f>H73/E73</f>
        <v>83.18181818181819</v>
      </c>
      <c r="K73" s="22">
        <f>I73/E73</f>
        <v>82.04545454545455</v>
      </c>
      <c r="L73" s="23">
        <f>H73-I73</f>
        <v>25</v>
      </c>
    </row>
    <row r="74" spans="1:12" ht="15.75">
      <c r="A74" s="47">
        <f t="shared" si="2"/>
        <v>73</v>
      </c>
      <c r="B74" s="1" t="s">
        <v>26</v>
      </c>
      <c r="C74" s="6" t="s">
        <v>134</v>
      </c>
      <c r="D74" s="19">
        <f>E74+F74</f>
        <v>33</v>
      </c>
      <c r="E74" s="18">
        <v>22</v>
      </c>
      <c r="F74" s="20">
        <v>11</v>
      </c>
      <c r="G74" s="21">
        <v>11</v>
      </c>
      <c r="H74" s="18">
        <v>1876</v>
      </c>
      <c r="I74" s="18">
        <v>1854</v>
      </c>
      <c r="J74" s="22">
        <f>H74/E74</f>
        <v>85.27272727272727</v>
      </c>
      <c r="K74" s="22">
        <f>I74/E74</f>
        <v>84.27272727272727</v>
      </c>
      <c r="L74" s="23">
        <f>H74-I74</f>
        <v>22</v>
      </c>
    </row>
    <row r="75" spans="1:12" ht="15.75">
      <c r="A75" s="45">
        <f t="shared" si="2"/>
        <v>74</v>
      </c>
      <c r="B75" s="1" t="s">
        <v>24</v>
      </c>
      <c r="C75" s="10" t="s">
        <v>48</v>
      </c>
      <c r="D75" s="19">
        <f>E75+F75</f>
        <v>33</v>
      </c>
      <c r="E75" s="18">
        <v>22</v>
      </c>
      <c r="F75" s="20">
        <v>11</v>
      </c>
      <c r="G75" s="21">
        <v>11</v>
      </c>
      <c r="H75" s="18">
        <v>1814</v>
      </c>
      <c r="I75" s="18">
        <v>1813</v>
      </c>
      <c r="J75" s="22">
        <f>H75/E75</f>
        <v>82.45454545454545</v>
      </c>
      <c r="K75" s="22">
        <f>I75/E75</f>
        <v>82.4090909090909</v>
      </c>
      <c r="L75" s="23">
        <f>H75-I75</f>
        <v>1</v>
      </c>
    </row>
    <row r="76" spans="1:12" ht="15.75">
      <c r="A76" s="45">
        <f t="shared" si="2"/>
        <v>75</v>
      </c>
      <c r="B76" s="1" t="s">
        <v>30</v>
      </c>
      <c r="C76" s="80" t="s">
        <v>171</v>
      </c>
      <c r="D76" s="19">
        <f>E76+F76</f>
        <v>33</v>
      </c>
      <c r="E76" s="18">
        <v>22</v>
      </c>
      <c r="F76" s="20">
        <v>11</v>
      </c>
      <c r="G76" s="21">
        <v>11</v>
      </c>
      <c r="H76" s="18">
        <v>1740</v>
      </c>
      <c r="I76" s="18">
        <v>1747</v>
      </c>
      <c r="J76" s="22">
        <f>H76/E76</f>
        <v>79.0909090909091</v>
      </c>
      <c r="K76" s="22">
        <f>I76/E76</f>
        <v>79.4090909090909</v>
      </c>
      <c r="L76" s="23">
        <f>H76-I76</f>
        <v>-7</v>
      </c>
    </row>
    <row r="77" spans="1:12" ht="15.75">
      <c r="A77" s="45">
        <f t="shared" si="2"/>
        <v>76</v>
      </c>
      <c r="B77" s="1" t="s">
        <v>35</v>
      </c>
      <c r="C77" s="88" t="s">
        <v>152</v>
      </c>
      <c r="D77" s="19">
        <f>E77+F77</f>
        <v>33</v>
      </c>
      <c r="E77" s="18">
        <v>22</v>
      </c>
      <c r="F77" s="20">
        <v>11</v>
      </c>
      <c r="G77" s="21">
        <v>11</v>
      </c>
      <c r="H77" s="18">
        <v>1592</v>
      </c>
      <c r="I77" s="18">
        <v>1680</v>
      </c>
      <c r="J77" s="22">
        <f>H77/E77</f>
        <v>72.36363636363636</v>
      </c>
      <c r="K77" s="22">
        <f>I77/E77</f>
        <v>76.36363636363636</v>
      </c>
      <c r="L77" s="23">
        <f>H77-I77</f>
        <v>-88</v>
      </c>
    </row>
    <row r="78" spans="1:12" ht="15.75">
      <c r="A78" s="45">
        <f t="shared" si="2"/>
        <v>77</v>
      </c>
      <c r="B78" s="1" t="s">
        <v>36</v>
      </c>
      <c r="C78" s="88" t="s">
        <v>145</v>
      </c>
      <c r="D78" s="19">
        <f>E78+F78</f>
        <v>32</v>
      </c>
      <c r="E78" s="18">
        <v>22</v>
      </c>
      <c r="F78" s="20">
        <v>10</v>
      </c>
      <c r="G78" s="21">
        <v>12</v>
      </c>
      <c r="H78" s="18">
        <v>1762</v>
      </c>
      <c r="I78" s="18">
        <v>1708</v>
      </c>
      <c r="J78" s="22">
        <f>H78/E78</f>
        <v>80.0909090909091</v>
      </c>
      <c r="K78" s="22">
        <f>I78/E78</f>
        <v>77.63636363636364</v>
      </c>
      <c r="L78" s="23">
        <f>H78-I78</f>
        <v>54</v>
      </c>
    </row>
    <row r="79" spans="1:12" ht="15.75">
      <c r="A79" s="45">
        <f t="shared" si="2"/>
        <v>78</v>
      </c>
      <c r="B79" s="1" t="s">
        <v>27</v>
      </c>
      <c r="C79" s="10" t="s">
        <v>66</v>
      </c>
      <c r="D79" s="19">
        <f>E79+F79</f>
        <v>32</v>
      </c>
      <c r="E79" s="18">
        <v>22</v>
      </c>
      <c r="F79" s="20">
        <v>10</v>
      </c>
      <c r="G79" s="21">
        <v>12</v>
      </c>
      <c r="H79" s="18">
        <v>1663</v>
      </c>
      <c r="I79" s="18">
        <v>1626</v>
      </c>
      <c r="J79" s="22">
        <f>H79/E79</f>
        <v>75.5909090909091</v>
      </c>
      <c r="K79" s="22">
        <f>I79/E79</f>
        <v>73.9090909090909</v>
      </c>
      <c r="L79" s="23">
        <f>H79-I79</f>
        <v>37</v>
      </c>
    </row>
    <row r="80" spans="1:12" ht="15.75">
      <c r="A80" s="45">
        <f t="shared" si="2"/>
        <v>79</v>
      </c>
      <c r="B80" s="1" t="s">
        <v>35</v>
      </c>
      <c r="C80" s="14" t="s">
        <v>119</v>
      </c>
      <c r="D80" s="19">
        <f>E80+F80</f>
        <v>32</v>
      </c>
      <c r="E80" s="18">
        <v>22</v>
      </c>
      <c r="F80" s="20">
        <v>10</v>
      </c>
      <c r="G80" s="21">
        <v>12</v>
      </c>
      <c r="H80" s="18">
        <v>1653</v>
      </c>
      <c r="I80" s="18">
        <v>1623</v>
      </c>
      <c r="J80" s="22">
        <f>H80/E80</f>
        <v>75.13636363636364</v>
      </c>
      <c r="K80" s="22">
        <f>I80/E80</f>
        <v>73.77272727272727</v>
      </c>
      <c r="L80" s="23">
        <f>H80-I80</f>
        <v>30</v>
      </c>
    </row>
    <row r="81" spans="1:12" ht="15.75">
      <c r="A81" s="45">
        <f t="shared" si="2"/>
        <v>80</v>
      </c>
      <c r="B81" s="1" t="s">
        <v>35</v>
      </c>
      <c r="C81" s="17" t="s">
        <v>41</v>
      </c>
      <c r="D81" s="19">
        <f>E81+F81</f>
        <v>32</v>
      </c>
      <c r="E81" s="18">
        <v>22</v>
      </c>
      <c r="F81" s="20">
        <v>10</v>
      </c>
      <c r="G81" s="21">
        <v>12</v>
      </c>
      <c r="H81" s="18">
        <v>1615</v>
      </c>
      <c r="I81" s="18">
        <v>1617</v>
      </c>
      <c r="J81" s="22">
        <f>H81/E81</f>
        <v>73.4090909090909</v>
      </c>
      <c r="K81" s="22">
        <f>I81/E81</f>
        <v>73.5</v>
      </c>
      <c r="L81" s="23">
        <f>H81-I81</f>
        <v>-2</v>
      </c>
    </row>
    <row r="82" spans="1:12" ht="15.75">
      <c r="A82" s="45">
        <f t="shared" si="2"/>
        <v>81</v>
      </c>
      <c r="B82" s="1" t="s">
        <v>34</v>
      </c>
      <c r="C82" s="88" t="s">
        <v>155</v>
      </c>
      <c r="D82" s="19">
        <f>E82+F82</f>
        <v>32</v>
      </c>
      <c r="E82" s="18">
        <v>22</v>
      </c>
      <c r="F82" s="20">
        <v>10</v>
      </c>
      <c r="G82" s="21">
        <v>12</v>
      </c>
      <c r="H82" s="18">
        <v>1707</v>
      </c>
      <c r="I82" s="18">
        <v>1712</v>
      </c>
      <c r="J82" s="22">
        <f>H82/E82</f>
        <v>77.5909090909091</v>
      </c>
      <c r="K82" s="22">
        <f>I82/E82</f>
        <v>77.81818181818181</v>
      </c>
      <c r="L82" s="23">
        <f>H82-I82</f>
        <v>-5</v>
      </c>
    </row>
    <row r="83" spans="1:12" ht="15.75">
      <c r="A83" s="45">
        <f t="shared" si="2"/>
        <v>82</v>
      </c>
      <c r="B83" s="1" t="s">
        <v>26</v>
      </c>
      <c r="C83" s="82" t="s">
        <v>57</v>
      </c>
      <c r="D83" s="19">
        <f>E83+F83</f>
        <v>32</v>
      </c>
      <c r="E83" s="18">
        <v>22</v>
      </c>
      <c r="F83" s="20">
        <v>10</v>
      </c>
      <c r="G83" s="21">
        <v>12</v>
      </c>
      <c r="H83" s="18">
        <v>1626</v>
      </c>
      <c r="I83" s="18">
        <v>1634</v>
      </c>
      <c r="J83" s="22">
        <f>H83/E83</f>
        <v>73.9090909090909</v>
      </c>
      <c r="K83" s="22">
        <f>I83/E83</f>
        <v>74.27272727272727</v>
      </c>
      <c r="L83" s="23">
        <f>H83-I83</f>
        <v>-8</v>
      </c>
    </row>
    <row r="84" spans="1:12" ht="15.75">
      <c r="A84" s="45">
        <f t="shared" si="2"/>
        <v>83</v>
      </c>
      <c r="B84" s="1" t="s">
        <v>26</v>
      </c>
      <c r="C84" s="5" t="s">
        <v>62</v>
      </c>
      <c r="D84" s="19">
        <f>E84+F84</f>
        <v>32</v>
      </c>
      <c r="E84" s="18">
        <v>22</v>
      </c>
      <c r="F84" s="20">
        <v>10</v>
      </c>
      <c r="G84" s="21">
        <v>12</v>
      </c>
      <c r="H84" s="18">
        <v>1671</v>
      </c>
      <c r="I84" s="18">
        <v>1696</v>
      </c>
      <c r="J84" s="22">
        <f>H84/E84</f>
        <v>75.95454545454545</v>
      </c>
      <c r="K84" s="22">
        <f>I84/E84</f>
        <v>77.0909090909091</v>
      </c>
      <c r="L84" s="23">
        <f>H84-I84</f>
        <v>-25</v>
      </c>
    </row>
    <row r="85" spans="1:12" ht="15.75">
      <c r="A85" s="45">
        <f t="shared" si="2"/>
        <v>84</v>
      </c>
      <c r="B85" s="1" t="s">
        <v>33</v>
      </c>
      <c r="C85" s="14" t="s">
        <v>106</v>
      </c>
      <c r="D85" s="19">
        <f>E85+F85</f>
        <v>32</v>
      </c>
      <c r="E85" s="18">
        <v>22</v>
      </c>
      <c r="F85" s="20">
        <v>10</v>
      </c>
      <c r="G85" s="21">
        <v>12</v>
      </c>
      <c r="H85" s="18">
        <v>1790</v>
      </c>
      <c r="I85" s="18">
        <v>1816</v>
      </c>
      <c r="J85" s="22">
        <f>H85/E85</f>
        <v>81.36363636363636</v>
      </c>
      <c r="K85" s="22">
        <f>I85/E85</f>
        <v>82.54545454545455</v>
      </c>
      <c r="L85" s="23">
        <f>H85-I85</f>
        <v>-26</v>
      </c>
    </row>
    <row r="86" spans="1:12" ht="15.75">
      <c r="A86" s="45">
        <f t="shared" si="2"/>
        <v>85</v>
      </c>
      <c r="B86" s="1" t="s">
        <v>28</v>
      </c>
      <c r="C86" s="10" t="s">
        <v>73</v>
      </c>
      <c r="D86" s="19">
        <f>E86+F86</f>
        <v>32</v>
      </c>
      <c r="E86" s="18">
        <v>22</v>
      </c>
      <c r="F86" s="20">
        <v>10</v>
      </c>
      <c r="G86" s="21">
        <v>12</v>
      </c>
      <c r="H86" s="18">
        <v>1656</v>
      </c>
      <c r="I86" s="18">
        <v>1684</v>
      </c>
      <c r="J86" s="22">
        <f>H86/E86</f>
        <v>75.27272727272727</v>
      </c>
      <c r="K86" s="22">
        <f>I86/E86</f>
        <v>76.54545454545455</v>
      </c>
      <c r="L86" s="23">
        <f>H86-I86</f>
        <v>-28</v>
      </c>
    </row>
    <row r="87" spans="1:12" ht="15.75">
      <c r="A87" s="45">
        <f t="shared" si="2"/>
        <v>86</v>
      </c>
      <c r="B87" s="1" t="s">
        <v>36</v>
      </c>
      <c r="C87" s="88" t="s">
        <v>146</v>
      </c>
      <c r="D87" s="19">
        <f>E87+F87</f>
        <v>32</v>
      </c>
      <c r="E87" s="18">
        <v>22</v>
      </c>
      <c r="F87" s="20">
        <v>10</v>
      </c>
      <c r="G87" s="21">
        <v>12</v>
      </c>
      <c r="H87" s="18">
        <v>1765</v>
      </c>
      <c r="I87" s="18">
        <v>1798</v>
      </c>
      <c r="J87" s="22">
        <f>H87/E87</f>
        <v>80.22727272727273</v>
      </c>
      <c r="K87" s="22">
        <f>I87/E87</f>
        <v>81.72727272727273</v>
      </c>
      <c r="L87" s="23">
        <f>H87-I87</f>
        <v>-33</v>
      </c>
    </row>
    <row r="88" spans="1:12" ht="15.75">
      <c r="A88" s="45">
        <f t="shared" si="2"/>
        <v>87</v>
      </c>
      <c r="B88" s="1" t="s">
        <v>36</v>
      </c>
      <c r="C88" s="14" t="s">
        <v>39</v>
      </c>
      <c r="D88" s="19">
        <f>E88+F88</f>
        <v>32</v>
      </c>
      <c r="E88" s="18">
        <v>22</v>
      </c>
      <c r="F88" s="20">
        <v>10</v>
      </c>
      <c r="G88" s="21">
        <v>12</v>
      </c>
      <c r="H88" s="18">
        <v>1643</v>
      </c>
      <c r="I88" s="18">
        <v>1688</v>
      </c>
      <c r="J88" s="22">
        <f>H88/E88</f>
        <v>74.68181818181819</v>
      </c>
      <c r="K88" s="22">
        <f>I88/E88</f>
        <v>76.72727272727273</v>
      </c>
      <c r="L88" s="23">
        <f>H88-I88</f>
        <v>-45</v>
      </c>
    </row>
    <row r="89" spans="1:12" ht="15.75">
      <c r="A89" s="45">
        <f t="shared" si="2"/>
        <v>88</v>
      </c>
      <c r="B89" s="1" t="s">
        <v>33</v>
      </c>
      <c r="C89" s="10" t="s">
        <v>102</v>
      </c>
      <c r="D89" s="19">
        <f>E89+F89</f>
        <v>32</v>
      </c>
      <c r="E89" s="18">
        <v>22</v>
      </c>
      <c r="F89" s="20">
        <v>10</v>
      </c>
      <c r="G89" s="21">
        <v>12</v>
      </c>
      <c r="H89" s="18">
        <v>1800</v>
      </c>
      <c r="I89" s="18">
        <v>1848</v>
      </c>
      <c r="J89" s="22">
        <f>H89/E89</f>
        <v>81.81818181818181</v>
      </c>
      <c r="K89" s="22">
        <f>I89/E89</f>
        <v>84</v>
      </c>
      <c r="L89" s="23">
        <f>H89-I89</f>
        <v>-48</v>
      </c>
    </row>
    <row r="90" spans="1:12" ht="15.75">
      <c r="A90" s="45">
        <f t="shared" si="2"/>
        <v>89</v>
      </c>
      <c r="B90" s="1" t="s">
        <v>30</v>
      </c>
      <c r="C90" s="10" t="s">
        <v>86</v>
      </c>
      <c r="D90" s="19">
        <f>E90+F90</f>
        <v>32</v>
      </c>
      <c r="E90" s="18">
        <v>22</v>
      </c>
      <c r="F90" s="20">
        <v>10</v>
      </c>
      <c r="G90" s="21">
        <v>12</v>
      </c>
      <c r="H90" s="18">
        <v>1791</v>
      </c>
      <c r="I90" s="18">
        <v>1840</v>
      </c>
      <c r="J90" s="22">
        <f>H90/E90</f>
        <v>81.4090909090909</v>
      </c>
      <c r="K90" s="22">
        <f>I90/E90</f>
        <v>83.63636363636364</v>
      </c>
      <c r="L90" s="23">
        <f>H90-I90</f>
        <v>-49</v>
      </c>
    </row>
    <row r="91" spans="1:12" ht="15.75">
      <c r="A91" s="45">
        <f t="shared" si="2"/>
        <v>90</v>
      </c>
      <c r="B91" s="1" t="s">
        <v>35</v>
      </c>
      <c r="C91" s="82" t="s">
        <v>42</v>
      </c>
      <c r="D91" s="19">
        <f>E91+F91</f>
        <v>32</v>
      </c>
      <c r="E91" s="18">
        <v>22</v>
      </c>
      <c r="F91" s="20">
        <v>10</v>
      </c>
      <c r="G91" s="21">
        <v>12</v>
      </c>
      <c r="H91" s="18">
        <v>1516</v>
      </c>
      <c r="I91" s="18">
        <v>1576</v>
      </c>
      <c r="J91" s="22">
        <f>H91/E91</f>
        <v>68.9090909090909</v>
      </c>
      <c r="K91" s="22">
        <f>I91/E91</f>
        <v>71.63636363636364</v>
      </c>
      <c r="L91" s="23">
        <f>H91-I91</f>
        <v>-60</v>
      </c>
    </row>
    <row r="92" spans="1:12" ht="15.75">
      <c r="A92" s="45">
        <f t="shared" si="2"/>
        <v>91</v>
      </c>
      <c r="B92" s="1" t="s">
        <v>30</v>
      </c>
      <c r="C92" s="6" t="s">
        <v>172</v>
      </c>
      <c r="D92" s="19">
        <f>E92+F92</f>
        <v>32</v>
      </c>
      <c r="E92" s="18">
        <v>22</v>
      </c>
      <c r="F92" s="20">
        <v>10</v>
      </c>
      <c r="G92" s="21">
        <v>12</v>
      </c>
      <c r="H92" s="18">
        <v>1593</v>
      </c>
      <c r="I92" s="18">
        <v>1680</v>
      </c>
      <c r="J92" s="22">
        <f>H92/E92</f>
        <v>72.4090909090909</v>
      </c>
      <c r="K92" s="22">
        <f>I92/E92</f>
        <v>76.36363636363636</v>
      </c>
      <c r="L92" s="23">
        <f>H92-I92</f>
        <v>-87</v>
      </c>
    </row>
    <row r="93" spans="1:12" ht="15.75">
      <c r="A93" s="45">
        <f t="shared" si="2"/>
        <v>92</v>
      </c>
      <c r="B93" s="1" t="s">
        <v>31</v>
      </c>
      <c r="C93" s="10" t="s">
        <v>89</v>
      </c>
      <c r="D93" s="19">
        <f>E93+F93</f>
        <v>30</v>
      </c>
      <c r="E93" s="18">
        <v>20</v>
      </c>
      <c r="F93" s="20">
        <v>10</v>
      </c>
      <c r="G93" s="21" t="s">
        <v>7</v>
      </c>
      <c r="H93" s="18">
        <v>1626</v>
      </c>
      <c r="I93" s="18">
        <v>1638</v>
      </c>
      <c r="J93" s="22">
        <f>H93/E93</f>
        <v>81.3</v>
      </c>
      <c r="K93" s="22">
        <f>I93/E93</f>
        <v>81.9</v>
      </c>
      <c r="L93" s="23">
        <f>H93-I93</f>
        <v>-12</v>
      </c>
    </row>
    <row r="94" spans="1:12" ht="15.75">
      <c r="A94" s="45">
        <f t="shared" si="2"/>
        <v>93</v>
      </c>
      <c r="B94" s="1" t="s">
        <v>32</v>
      </c>
      <c r="C94" s="14" t="s">
        <v>100</v>
      </c>
      <c r="D94" s="19">
        <f>E94+F94</f>
        <v>32</v>
      </c>
      <c r="E94" s="18">
        <v>22</v>
      </c>
      <c r="F94" s="20">
        <v>10</v>
      </c>
      <c r="G94" s="21" t="s">
        <v>6</v>
      </c>
      <c r="H94" s="18">
        <v>1524</v>
      </c>
      <c r="I94" s="18">
        <v>1630</v>
      </c>
      <c r="J94" s="22">
        <f>H94/E94</f>
        <v>69.27272727272727</v>
      </c>
      <c r="K94" s="22">
        <f>I94/E94</f>
        <v>74.0909090909091</v>
      </c>
      <c r="L94" s="23">
        <f>H94-I94</f>
        <v>-106</v>
      </c>
    </row>
    <row r="95" spans="1:12" ht="15.75">
      <c r="A95" s="45">
        <f t="shared" si="2"/>
        <v>94</v>
      </c>
      <c r="B95" s="1" t="s">
        <v>30</v>
      </c>
      <c r="C95" s="82" t="s">
        <v>85</v>
      </c>
      <c r="D95" s="19">
        <f>E95+F95-1</f>
        <v>30</v>
      </c>
      <c r="E95" s="18">
        <v>22</v>
      </c>
      <c r="F95" s="20">
        <v>9</v>
      </c>
      <c r="G95" s="21">
        <v>13</v>
      </c>
      <c r="H95" s="18">
        <v>1624</v>
      </c>
      <c r="I95" s="18">
        <v>1657</v>
      </c>
      <c r="J95" s="22">
        <f>H95/E95</f>
        <v>73.81818181818181</v>
      </c>
      <c r="K95" s="22">
        <f>I95/E95</f>
        <v>75.31818181818181</v>
      </c>
      <c r="L95" s="23">
        <f>H95-I95</f>
        <v>-33</v>
      </c>
    </row>
    <row r="96" spans="1:12" ht="15.75">
      <c r="A96" s="45">
        <f t="shared" si="2"/>
        <v>95</v>
      </c>
      <c r="B96" s="1" t="s">
        <v>28</v>
      </c>
      <c r="C96" s="14" t="s">
        <v>71</v>
      </c>
      <c r="D96" s="19">
        <f>E96+F96</f>
        <v>31</v>
      </c>
      <c r="E96" s="18">
        <v>22</v>
      </c>
      <c r="F96" s="20">
        <v>9</v>
      </c>
      <c r="G96" s="21">
        <v>13</v>
      </c>
      <c r="H96" s="18">
        <v>1630</v>
      </c>
      <c r="I96" s="18">
        <v>1777</v>
      </c>
      <c r="J96" s="22">
        <f>H96/E96</f>
        <v>74.0909090909091</v>
      </c>
      <c r="K96" s="22">
        <f>I96/E96</f>
        <v>80.77272727272727</v>
      </c>
      <c r="L96" s="23">
        <f>H96-I96</f>
        <v>-147</v>
      </c>
    </row>
    <row r="97" spans="1:12" ht="15.75">
      <c r="A97" s="45">
        <f t="shared" si="2"/>
        <v>96</v>
      </c>
      <c r="B97" s="1" t="s">
        <v>29</v>
      </c>
      <c r="C97" s="10" t="s">
        <v>72</v>
      </c>
      <c r="D97" s="19">
        <f>E97+F97</f>
        <v>29</v>
      </c>
      <c r="E97" s="18">
        <v>20</v>
      </c>
      <c r="F97" s="20">
        <v>9</v>
      </c>
      <c r="G97" s="21" t="s">
        <v>8</v>
      </c>
      <c r="H97" s="18">
        <v>1392</v>
      </c>
      <c r="I97" s="18">
        <v>1463</v>
      </c>
      <c r="J97" s="22">
        <f>H97/E97</f>
        <v>69.6</v>
      </c>
      <c r="K97" s="22">
        <f>I97/E97</f>
        <v>73.15</v>
      </c>
      <c r="L97" s="23">
        <f>H97-I97</f>
        <v>-71</v>
      </c>
    </row>
    <row r="98" spans="1:12" ht="15.75">
      <c r="A98" s="45">
        <f t="shared" si="2"/>
        <v>97</v>
      </c>
      <c r="B98" s="1" t="s">
        <v>32</v>
      </c>
      <c r="C98" s="88" t="s">
        <v>182</v>
      </c>
      <c r="D98" s="19">
        <f>E98+F98</f>
        <v>31</v>
      </c>
      <c r="E98" s="18">
        <v>22</v>
      </c>
      <c r="F98" s="20">
        <v>9</v>
      </c>
      <c r="G98" s="21" t="s">
        <v>11</v>
      </c>
      <c r="H98" s="18">
        <v>1508</v>
      </c>
      <c r="I98" s="18">
        <v>1597</v>
      </c>
      <c r="J98" s="22">
        <f>H98/E98</f>
        <v>68.54545454545455</v>
      </c>
      <c r="K98" s="22">
        <f>I98/E98</f>
        <v>72.5909090909091</v>
      </c>
      <c r="L98" s="23">
        <f>H98-I98</f>
        <v>-89</v>
      </c>
    </row>
    <row r="99" spans="1:12" ht="15.75">
      <c r="A99" s="45">
        <f aca="true" t="shared" si="3" ref="A99:A130">A98+1</f>
        <v>98</v>
      </c>
      <c r="B99" s="1" t="s">
        <v>28</v>
      </c>
      <c r="C99" s="10" t="s">
        <v>70</v>
      </c>
      <c r="D99" s="19">
        <f>E99+F99</f>
        <v>30</v>
      </c>
      <c r="E99" s="18">
        <v>22</v>
      </c>
      <c r="F99" s="20">
        <v>8</v>
      </c>
      <c r="G99" s="21">
        <v>14</v>
      </c>
      <c r="H99" s="18">
        <v>1568</v>
      </c>
      <c r="I99" s="18">
        <v>1606</v>
      </c>
      <c r="J99" s="22">
        <f>H99/E99</f>
        <v>71.27272727272727</v>
      </c>
      <c r="K99" s="22">
        <f>I99/E99</f>
        <v>73</v>
      </c>
      <c r="L99" s="23">
        <f>H99-I99</f>
        <v>-38</v>
      </c>
    </row>
    <row r="100" spans="1:12" ht="15.75">
      <c r="A100" s="45">
        <f t="shared" si="3"/>
        <v>99</v>
      </c>
      <c r="B100" s="1" t="s">
        <v>34</v>
      </c>
      <c r="C100" s="80" t="s">
        <v>156</v>
      </c>
      <c r="D100" s="19">
        <f>E100+F100</f>
        <v>30</v>
      </c>
      <c r="E100" s="18">
        <v>22</v>
      </c>
      <c r="F100" s="20">
        <v>8</v>
      </c>
      <c r="G100" s="21">
        <v>14</v>
      </c>
      <c r="H100" s="18">
        <v>1780</v>
      </c>
      <c r="I100" s="18">
        <v>1820</v>
      </c>
      <c r="J100" s="22">
        <f>H100/E100</f>
        <v>80.9090909090909</v>
      </c>
      <c r="K100" s="22">
        <f>I100/E100</f>
        <v>82.72727272727273</v>
      </c>
      <c r="L100" s="23">
        <f>H100-I100</f>
        <v>-40</v>
      </c>
    </row>
    <row r="101" spans="1:12" ht="15.75">
      <c r="A101" s="45">
        <f t="shared" si="3"/>
        <v>100</v>
      </c>
      <c r="B101" s="1" t="s">
        <v>36</v>
      </c>
      <c r="C101" s="89" t="s">
        <v>147</v>
      </c>
      <c r="D101" s="19">
        <f>E101+F101</f>
        <v>30</v>
      </c>
      <c r="E101" s="18">
        <v>22</v>
      </c>
      <c r="F101" s="20">
        <v>8</v>
      </c>
      <c r="G101" s="21">
        <v>14</v>
      </c>
      <c r="H101" s="18">
        <v>1585</v>
      </c>
      <c r="I101" s="18">
        <v>1669</v>
      </c>
      <c r="J101" s="22">
        <f>H101/E101</f>
        <v>72.04545454545455</v>
      </c>
      <c r="K101" s="22">
        <f>I101/E101</f>
        <v>75.86363636363636</v>
      </c>
      <c r="L101" s="23">
        <f>H101-I101</f>
        <v>-84</v>
      </c>
    </row>
    <row r="102" spans="1:12" ht="15.75">
      <c r="A102" s="45">
        <f t="shared" si="3"/>
        <v>101</v>
      </c>
      <c r="B102" s="1" t="s">
        <v>28</v>
      </c>
      <c r="C102" s="86" t="s">
        <v>142</v>
      </c>
      <c r="D102" s="19">
        <f>E102+F102</f>
        <v>30</v>
      </c>
      <c r="E102" s="18">
        <v>22</v>
      </c>
      <c r="F102" s="20">
        <v>8</v>
      </c>
      <c r="G102" s="21">
        <v>14</v>
      </c>
      <c r="H102" s="18">
        <v>1658</v>
      </c>
      <c r="I102" s="18">
        <v>1766</v>
      </c>
      <c r="J102" s="22">
        <f>H102/E102</f>
        <v>75.36363636363636</v>
      </c>
      <c r="K102" s="22">
        <f>I102/E102</f>
        <v>80.27272727272727</v>
      </c>
      <c r="L102" s="23">
        <f>H102-I102</f>
        <v>-108</v>
      </c>
    </row>
    <row r="103" spans="1:12" ht="15.75">
      <c r="A103" s="45">
        <f t="shared" si="3"/>
        <v>102</v>
      </c>
      <c r="B103" s="1" t="s">
        <v>30</v>
      </c>
      <c r="C103" s="15" t="s">
        <v>93</v>
      </c>
      <c r="D103" s="19">
        <f>E103+F103</f>
        <v>30</v>
      </c>
      <c r="E103" s="18">
        <v>22</v>
      </c>
      <c r="F103" s="20">
        <v>8</v>
      </c>
      <c r="G103" s="21">
        <v>14</v>
      </c>
      <c r="H103" s="18">
        <v>1671</v>
      </c>
      <c r="I103" s="18">
        <v>1791</v>
      </c>
      <c r="J103" s="22">
        <f>H103/E103</f>
        <v>75.95454545454545</v>
      </c>
      <c r="K103" s="22">
        <f>I103/E103</f>
        <v>81.4090909090909</v>
      </c>
      <c r="L103" s="23">
        <f>H103-I103</f>
        <v>-120</v>
      </c>
    </row>
    <row r="104" spans="1:12" ht="15.75">
      <c r="A104" s="45">
        <f t="shared" si="3"/>
        <v>103</v>
      </c>
      <c r="B104" s="1" t="s">
        <v>32</v>
      </c>
      <c r="C104" s="82" t="s">
        <v>91</v>
      </c>
      <c r="D104" s="19">
        <f>E104+F104</f>
        <v>30</v>
      </c>
      <c r="E104" s="18">
        <v>22</v>
      </c>
      <c r="F104" s="20">
        <v>8</v>
      </c>
      <c r="G104" s="21" t="s">
        <v>3</v>
      </c>
      <c r="H104" s="18">
        <v>1602</v>
      </c>
      <c r="I104" s="18">
        <v>1655</v>
      </c>
      <c r="J104" s="22">
        <f>H104/E104</f>
        <v>72.81818181818181</v>
      </c>
      <c r="K104" s="22">
        <f>I104/E104</f>
        <v>75.22727272727273</v>
      </c>
      <c r="L104" s="23">
        <f>H104-I104</f>
        <v>-53</v>
      </c>
    </row>
    <row r="105" spans="1:12" ht="15.75">
      <c r="A105" s="45">
        <f t="shared" si="3"/>
        <v>104</v>
      </c>
      <c r="B105" s="1" t="s">
        <v>32</v>
      </c>
      <c r="C105" s="14" t="s">
        <v>82</v>
      </c>
      <c r="D105" s="19">
        <f>E105+F105</f>
        <v>30</v>
      </c>
      <c r="E105" s="18">
        <v>22</v>
      </c>
      <c r="F105" s="20">
        <v>8</v>
      </c>
      <c r="G105" s="21" t="s">
        <v>3</v>
      </c>
      <c r="H105" s="18">
        <v>1641</v>
      </c>
      <c r="I105" s="18">
        <v>1709</v>
      </c>
      <c r="J105" s="22">
        <f>H105/E105</f>
        <v>74.5909090909091</v>
      </c>
      <c r="K105" s="22">
        <f>I105/E105</f>
        <v>77.68181818181819</v>
      </c>
      <c r="L105" s="23">
        <f>H105-I105</f>
        <v>-68</v>
      </c>
    </row>
    <row r="106" spans="1:12" ht="15.75">
      <c r="A106" s="45">
        <f t="shared" si="3"/>
        <v>105</v>
      </c>
      <c r="B106" s="1" t="s">
        <v>27</v>
      </c>
      <c r="C106" s="5" t="s">
        <v>61</v>
      </c>
      <c r="D106" s="19">
        <f>E106+F106</f>
        <v>30</v>
      </c>
      <c r="E106" s="18">
        <v>22</v>
      </c>
      <c r="F106" s="20">
        <v>8</v>
      </c>
      <c r="G106" s="21" t="s">
        <v>3</v>
      </c>
      <c r="H106" s="18">
        <v>1666</v>
      </c>
      <c r="I106" s="18">
        <v>1780</v>
      </c>
      <c r="J106" s="22">
        <f>H106/E106</f>
        <v>75.72727272727273</v>
      </c>
      <c r="K106" s="22">
        <f>I106/E106</f>
        <v>80.9090909090909</v>
      </c>
      <c r="L106" s="23">
        <f>H106-I106</f>
        <v>-114</v>
      </c>
    </row>
    <row r="107" spans="1:12" ht="15.75">
      <c r="A107" s="45">
        <f t="shared" si="3"/>
        <v>106</v>
      </c>
      <c r="B107" s="1" t="s">
        <v>29</v>
      </c>
      <c r="C107" s="88" t="s">
        <v>166</v>
      </c>
      <c r="D107" s="19">
        <f>E107+F107</f>
        <v>27</v>
      </c>
      <c r="E107" s="18">
        <v>20</v>
      </c>
      <c r="F107" s="20">
        <v>7</v>
      </c>
      <c r="G107" s="21">
        <v>13</v>
      </c>
      <c r="H107" s="18">
        <v>1438</v>
      </c>
      <c r="I107" s="18">
        <v>1499</v>
      </c>
      <c r="J107" s="22">
        <f>H107/E107</f>
        <v>71.9</v>
      </c>
      <c r="K107" s="22">
        <f>I107/E107</f>
        <v>74.95</v>
      </c>
      <c r="L107" s="23">
        <f>H107-I107</f>
        <v>-61</v>
      </c>
    </row>
    <row r="108" spans="1:12" ht="15.75">
      <c r="A108" s="45">
        <f t="shared" si="3"/>
        <v>107</v>
      </c>
      <c r="B108" s="1" t="s">
        <v>29</v>
      </c>
      <c r="C108" s="14" t="s">
        <v>77</v>
      </c>
      <c r="D108" s="19">
        <f>E108+F108</f>
        <v>27</v>
      </c>
      <c r="E108" s="18">
        <v>20</v>
      </c>
      <c r="F108" s="20">
        <v>7</v>
      </c>
      <c r="G108" s="21">
        <v>13</v>
      </c>
      <c r="H108" s="18">
        <v>1476</v>
      </c>
      <c r="I108" s="18">
        <v>1548</v>
      </c>
      <c r="J108" s="22">
        <f>H108/E108</f>
        <v>73.8</v>
      </c>
      <c r="K108" s="22">
        <f>I108/E108</f>
        <v>77.4</v>
      </c>
      <c r="L108" s="23">
        <f>H108-I108</f>
        <v>-72</v>
      </c>
    </row>
    <row r="109" spans="1:12" ht="15.75">
      <c r="A109" s="45">
        <f t="shared" si="3"/>
        <v>108</v>
      </c>
      <c r="B109" s="1" t="s">
        <v>33</v>
      </c>
      <c r="C109" s="14" t="s">
        <v>115</v>
      </c>
      <c r="D109" s="19">
        <f>E109+F109</f>
        <v>29</v>
      </c>
      <c r="E109" s="18">
        <v>22</v>
      </c>
      <c r="F109" s="20">
        <v>7</v>
      </c>
      <c r="G109" s="21">
        <v>15</v>
      </c>
      <c r="H109" s="18">
        <v>1697</v>
      </c>
      <c r="I109" s="18">
        <v>1801</v>
      </c>
      <c r="J109" s="22">
        <f>H109/E109</f>
        <v>77.13636363636364</v>
      </c>
      <c r="K109" s="22">
        <f>I109/E109</f>
        <v>81.86363636363636</v>
      </c>
      <c r="L109" s="23">
        <f>H109-I109</f>
        <v>-104</v>
      </c>
    </row>
    <row r="110" spans="1:12" ht="15.75">
      <c r="A110" s="45">
        <f t="shared" si="3"/>
        <v>109</v>
      </c>
      <c r="B110" s="1" t="s">
        <v>33</v>
      </c>
      <c r="C110" s="88" t="s">
        <v>160</v>
      </c>
      <c r="D110" s="19">
        <f>E110+F110</f>
        <v>29</v>
      </c>
      <c r="E110" s="18">
        <v>22</v>
      </c>
      <c r="F110" s="20">
        <v>7</v>
      </c>
      <c r="G110" s="21">
        <v>15</v>
      </c>
      <c r="H110" s="18">
        <v>1757</v>
      </c>
      <c r="I110" s="18">
        <v>1868</v>
      </c>
      <c r="J110" s="22">
        <f>H110/E110</f>
        <v>79.86363636363636</v>
      </c>
      <c r="K110" s="22">
        <f>I110/E110</f>
        <v>84.9090909090909</v>
      </c>
      <c r="L110" s="23">
        <f>H110-I110</f>
        <v>-111</v>
      </c>
    </row>
    <row r="111" spans="1:12" ht="15.75">
      <c r="A111" s="45">
        <f t="shared" si="3"/>
        <v>110</v>
      </c>
      <c r="B111" s="1" t="s">
        <v>28</v>
      </c>
      <c r="C111" s="15" t="s">
        <v>78</v>
      </c>
      <c r="D111" s="19">
        <f>E111+F111</f>
        <v>29</v>
      </c>
      <c r="E111" s="18">
        <v>22</v>
      </c>
      <c r="F111" s="20">
        <v>7</v>
      </c>
      <c r="G111" s="21">
        <v>15</v>
      </c>
      <c r="H111" s="18">
        <v>1727</v>
      </c>
      <c r="I111" s="18">
        <v>1843</v>
      </c>
      <c r="J111" s="22">
        <f>H111/E111</f>
        <v>78.5</v>
      </c>
      <c r="K111" s="22">
        <f>I111/E111</f>
        <v>83.77272727272727</v>
      </c>
      <c r="L111" s="23">
        <f>H111-I111</f>
        <v>-116</v>
      </c>
    </row>
    <row r="112" spans="1:12" ht="15.75">
      <c r="A112" s="45">
        <f t="shared" si="3"/>
        <v>111</v>
      </c>
      <c r="B112" s="1" t="s">
        <v>33</v>
      </c>
      <c r="C112" s="82" t="s">
        <v>107</v>
      </c>
      <c r="D112" s="19">
        <f>E112+F112</f>
        <v>29</v>
      </c>
      <c r="E112" s="18">
        <v>22</v>
      </c>
      <c r="F112" s="20">
        <v>7</v>
      </c>
      <c r="G112" s="21">
        <v>15</v>
      </c>
      <c r="H112" s="18">
        <v>1613</v>
      </c>
      <c r="I112" s="18">
        <v>1736</v>
      </c>
      <c r="J112" s="22">
        <f>H112/E112</f>
        <v>73.31818181818181</v>
      </c>
      <c r="K112" s="22">
        <f>I112/E112</f>
        <v>78.9090909090909</v>
      </c>
      <c r="L112" s="23">
        <f>H112-I112</f>
        <v>-123</v>
      </c>
    </row>
    <row r="113" spans="1:12" ht="15.75">
      <c r="A113" s="45">
        <f t="shared" si="3"/>
        <v>112</v>
      </c>
      <c r="B113" s="1" t="s">
        <v>24</v>
      </c>
      <c r="C113" s="6" t="s">
        <v>132</v>
      </c>
      <c r="D113" s="19">
        <f>E113+F113</f>
        <v>29</v>
      </c>
      <c r="E113" s="18">
        <v>22</v>
      </c>
      <c r="F113" s="20">
        <v>7</v>
      </c>
      <c r="G113" s="21">
        <v>15</v>
      </c>
      <c r="H113" s="18">
        <v>1738</v>
      </c>
      <c r="I113" s="18">
        <v>1873</v>
      </c>
      <c r="J113" s="22">
        <f>H113/E113</f>
        <v>79</v>
      </c>
      <c r="K113" s="22">
        <f>I113/E113</f>
        <v>85.13636363636364</v>
      </c>
      <c r="L113" s="23">
        <f>H113-I113</f>
        <v>-135</v>
      </c>
    </row>
    <row r="114" spans="1:12" ht="15.75">
      <c r="A114" s="45">
        <f t="shared" si="3"/>
        <v>113</v>
      </c>
      <c r="B114" s="1" t="s">
        <v>24</v>
      </c>
      <c r="C114" s="10" t="s">
        <v>50</v>
      </c>
      <c r="D114" s="19">
        <f>E114+F114</f>
        <v>29</v>
      </c>
      <c r="E114" s="18">
        <v>22</v>
      </c>
      <c r="F114" s="20">
        <v>7</v>
      </c>
      <c r="G114" s="21">
        <v>15</v>
      </c>
      <c r="H114" s="18">
        <v>1954</v>
      </c>
      <c r="I114" s="18">
        <v>2108</v>
      </c>
      <c r="J114" s="22">
        <f>H114/E114</f>
        <v>88.81818181818181</v>
      </c>
      <c r="K114" s="22">
        <f>I114/E114</f>
        <v>95.81818181818181</v>
      </c>
      <c r="L114" s="23">
        <f>H114-I114</f>
        <v>-154</v>
      </c>
    </row>
    <row r="115" spans="1:12" ht="15.75">
      <c r="A115" s="45">
        <f t="shared" si="3"/>
        <v>114</v>
      </c>
      <c r="B115" s="1" t="s">
        <v>32</v>
      </c>
      <c r="C115" s="7" t="s">
        <v>183</v>
      </c>
      <c r="D115" s="19">
        <f>E115+F115-1</f>
        <v>28</v>
      </c>
      <c r="E115" s="18">
        <v>22</v>
      </c>
      <c r="F115" s="20">
        <v>7</v>
      </c>
      <c r="G115" s="21" t="s">
        <v>3</v>
      </c>
      <c r="H115" s="18">
        <v>1521</v>
      </c>
      <c r="I115" s="18">
        <v>1615</v>
      </c>
      <c r="J115" s="22">
        <f>H115/E115</f>
        <v>69.13636363636364</v>
      </c>
      <c r="K115" s="22">
        <f>I115/E115</f>
        <v>73.4090909090909</v>
      </c>
      <c r="L115" s="23">
        <f>H115-I115</f>
        <v>-94</v>
      </c>
    </row>
    <row r="116" spans="1:12" ht="15.75">
      <c r="A116" s="45">
        <f t="shared" si="3"/>
        <v>115</v>
      </c>
      <c r="B116" s="1" t="s">
        <v>26</v>
      </c>
      <c r="C116" s="83" t="s">
        <v>135</v>
      </c>
      <c r="D116" s="19">
        <f>E116+F116</f>
        <v>29</v>
      </c>
      <c r="E116" s="18">
        <v>22</v>
      </c>
      <c r="F116" s="20">
        <v>7</v>
      </c>
      <c r="G116" s="21" t="s">
        <v>12</v>
      </c>
      <c r="H116" s="18">
        <v>1727</v>
      </c>
      <c r="I116" s="18">
        <v>1843</v>
      </c>
      <c r="J116" s="22">
        <f>H116/E116</f>
        <v>78.5</v>
      </c>
      <c r="K116" s="22">
        <f>I116/E116</f>
        <v>83.77272727272727</v>
      </c>
      <c r="L116" s="23">
        <f>H116-I116</f>
        <v>-116</v>
      </c>
    </row>
    <row r="117" spans="1:12" ht="15.75">
      <c r="A117" s="45">
        <f t="shared" si="3"/>
        <v>116</v>
      </c>
      <c r="B117" s="1" t="s">
        <v>31</v>
      </c>
      <c r="C117" s="10" t="s">
        <v>98</v>
      </c>
      <c r="D117" s="19">
        <f>E117+F117</f>
        <v>26</v>
      </c>
      <c r="E117" s="18">
        <v>20</v>
      </c>
      <c r="F117" s="20">
        <v>6</v>
      </c>
      <c r="G117" s="21">
        <v>14</v>
      </c>
      <c r="H117" s="18">
        <v>1510</v>
      </c>
      <c r="I117" s="18">
        <v>1608</v>
      </c>
      <c r="J117" s="22">
        <f>H117/E117</f>
        <v>75.5</v>
      </c>
      <c r="K117" s="22">
        <f>I117/E117</f>
        <v>80.4</v>
      </c>
      <c r="L117" s="23">
        <f>H117-I117</f>
        <v>-98</v>
      </c>
    </row>
    <row r="118" spans="1:12" ht="15.75">
      <c r="A118" s="45">
        <f t="shared" si="3"/>
        <v>117</v>
      </c>
      <c r="B118" s="1" t="s">
        <v>29</v>
      </c>
      <c r="C118" s="6" t="s">
        <v>167</v>
      </c>
      <c r="D118" s="19">
        <f>E118+F118</f>
        <v>26</v>
      </c>
      <c r="E118" s="18">
        <v>20</v>
      </c>
      <c r="F118" s="20">
        <v>6</v>
      </c>
      <c r="G118" s="21">
        <v>14</v>
      </c>
      <c r="H118" s="18">
        <v>1420</v>
      </c>
      <c r="I118" s="18">
        <v>1522</v>
      </c>
      <c r="J118" s="22">
        <f>H118/E118</f>
        <v>71</v>
      </c>
      <c r="K118" s="22">
        <f>I118/E118</f>
        <v>76.1</v>
      </c>
      <c r="L118" s="23">
        <f>H118-I118</f>
        <v>-102</v>
      </c>
    </row>
    <row r="119" spans="1:12" ht="15.75">
      <c r="A119" s="45">
        <f t="shared" si="3"/>
        <v>118</v>
      </c>
      <c r="B119" s="1" t="s">
        <v>34</v>
      </c>
      <c r="C119" s="88" t="s">
        <v>157</v>
      </c>
      <c r="D119" s="19">
        <f>E119+F119</f>
        <v>28</v>
      </c>
      <c r="E119" s="18">
        <v>22</v>
      </c>
      <c r="F119" s="20">
        <v>6</v>
      </c>
      <c r="G119" s="21">
        <v>16</v>
      </c>
      <c r="H119" s="18">
        <v>1643</v>
      </c>
      <c r="I119" s="18">
        <v>1732</v>
      </c>
      <c r="J119" s="22">
        <f>H119/E119</f>
        <v>74.68181818181819</v>
      </c>
      <c r="K119" s="22">
        <f>I119/E119</f>
        <v>78.72727272727273</v>
      </c>
      <c r="L119" s="23">
        <f>H119-I119</f>
        <v>-89</v>
      </c>
    </row>
    <row r="120" spans="1:12" ht="15.75">
      <c r="A120" s="45">
        <f t="shared" si="3"/>
        <v>119</v>
      </c>
      <c r="B120" s="1" t="s">
        <v>27</v>
      </c>
      <c r="C120" s="84" t="s">
        <v>138</v>
      </c>
      <c r="D120" s="19">
        <f>E120+F120</f>
        <v>28</v>
      </c>
      <c r="E120" s="18">
        <v>22</v>
      </c>
      <c r="F120" s="20">
        <v>6</v>
      </c>
      <c r="G120" s="21">
        <v>16</v>
      </c>
      <c r="H120" s="18">
        <v>1718</v>
      </c>
      <c r="I120" s="18">
        <v>1845</v>
      </c>
      <c r="J120" s="22">
        <f>H120/E120</f>
        <v>78.0909090909091</v>
      </c>
      <c r="K120" s="22">
        <f>I120/E120</f>
        <v>83.86363636363636</v>
      </c>
      <c r="L120" s="23">
        <f>H120-I120</f>
        <v>-127</v>
      </c>
    </row>
    <row r="121" spans="1:12" ht="15.75">
      <c r="A121" s="45">
        <f t="shared" si="3"/>
        <v>120</v>
      </c>
      <c r="B121" s="1" t="s">
        <v>36</v>
      </c>
      <c r="C121" s="7" t="s">
        <v>148</v>
      </c>
      <c r="D121" s="19">
        <f>E121+F121</f>
        <v>28</v>
      </c>
      <c r="E121" s="18">
        <v>22</v>
      </c>
      <c r="F121" s="20">
        <v>6</v>
      </c>
      <c r="G121" s="21">
        <v>16</v>
      </c>
      <c r="H121" s="18">
        <v>1624</v>
      </c>
      <c r="I121" s="18">
        <v>1772</v>
      </c>
      <c r="J121" s="22">
        <f>H121/E121</f>
        <v>73.81818181818181</v>
      </c>
      <c r="K121" s="22">
        <f>I121/E121</f>
        <v>80.54545454545455</v>
      </c>
      <c r="L121" s="23">
        <f>H121-I121</f>
        <v>-148</v>
      </c>
    </row>
    <row r="122" spans="1:12" ht="15.75">
      <c r="A122" s="45">
        <f t="shared" si="3"/>
        <v>121</v>
      </c>
      <c r="B122" s="1" t="s">
        <v>24</v>
      </c>
      <c r="C122" s="82" t="s">
        <v>49</v>
      </c>
      <c r="D122" s="19">
        <f>E122+F122</f>
        <v>28</v>
      </c>
      <c r="E122" s="18">
        <v>22</v>
      </c>
      <c r="F122" s="20">
        <v>6</v>
      </c>
      <c r="G122" s="21">
        <v>16</v>
      </c>
      <c r="H122" s="18">
        <v>1664</v>
      </c>
      <c r="I122" s="18">
        <v>1821</v>
      </c>
      <c r="J122" s="22">
        <f>H122/E122</f>
        <v>75.63636363636364</v>
      </c>
      <c r="K122" s="22">
        <f>I122/E122</f>
        <v>82.77272727272727</v>
      </c>
      <c r="L122" s="23">
        <f>H122-I122</f>
        <v>-157</v>
      </c>
    </row>
    <row r="123" spans="1:12" ht="15.75">
      <c r="A123" s="45">
        <f t="shared" si="3"/>
        <v>122</v>
      </c>
      <c r="B123" s="1" t="s">
        <v>34</v>
      </c>
      <c r="C123" s="90" t="s">
        <v>158</v>
      </c>
      <c r="D123" s="19">
        <f>E123+F123</f>
        <v>28</v>
      </c>
      <c r="E123" s="18">
        <v>22</v>
      </c>
      <c r="F123" s="20">
        <v>6</v>
      </c>
      <c r="G123" s="21">
        <v>16</v>
      </c>
      <c r="H123" s="18">
        <v>1585</v>
      </c>
      <c r="I123" s="18">
        <v>1777</v>
      </c>
      <c r="J123" s="22">
        <f>H123/E123</f>
        <v>72.04545454545455</v>
      </c>
      <c r="K123" s="22">
        <f>I123/E123</f>
        <v>80.77272727272727</v>
      </c>
      <c r="L123" s="23">
        <f>H123-I123</f>
        <v>-192</v>
      </c>
    </row>
    <row r="124" spans="1:12" ht="15.75">
      <c r="A124" s="45">
        <f t="shared" si="3"/>
        <v>123</v>
      </c>
      <c r="B124" s="1" t="s">
        <v>34</v>
      </c>
      <c r="C124" s="82" t="s">
        <v>114</v>
      </c>
      <c r="D124" s="19">
        <f>E124+F124</f>
        <v>28</v>
      </c>
      <c r="E124" s="18">
        <v>22</v>
      </c>
      <c r="F124" s="20">
        <v>6</v>
      </c>
      <c r="G124" s="21">
        <v>16</v>
      </c>
      <c r="H124" s="18">
        <v>1554</v>
      </c>
      <c r="I124" s="18">
        <v>1769</v>
      </c>
      <c r="J124" s="22">
        <f>H124/E124</f>
        <v>70.63636363636364</v>
      </c>
      <c r="K124" s="22">
        <f>I124/E124</f>
        <v>80.4090909090909</v>
      </c>
      <c r="L124" s="23">
        <f>H124-I124</f>
        <v>-215</v>
      </c>
    </row>
    <row r="125" spans="1:12" ht="15.75">
      <c r="A125" s="45">
        <f t="shared" si="3"/>
        <v>124</v>
      </c>
      <c r="B125" s="1" t="s">
        <v>24</v>
      </c>
      <c r="C125" s="8" t="s">
        <v>123</v>
      </c>
      <c r="D125" s="19">
        <f>E125+F125</f>
        <v>28</v>
      </c>
      <c r="E125" s="18">
        <v>22</v>
      </c>
      <c r="F125" s="20">
        <v>6</v>
      </c>
      <c r="G125" s="21">
        <v>16</v>
      </c>
      <c r="H125" s="18">
        <v>1738</v>
      </c>
      <c r="I125" s="18">
        <v>1974</v>
      </c>
      <c r="J125" s="22">
        <f>H125/E125</f>
        <v>79</v>
      </c>
      <c r="K125" s="22">
        <f>I125/E125</f>
        <v>89.72727272727273</v>
      </c>
      <c r="L125" s="23">
        <f>H125-I125</f>
        <v>-236</v>
      </c>
    </row>
    <row r="126" spans="1:12" ht="15.75">
      <c r="A126" s="45">
        <f t="shared" si="3"/>
        <v>125</v>
      </c>
      <c r="B126" s="1" t="s">
        <v>31</v>
      </c>
      <c r="C126" s="14" t="s">
        <v>94</v>
      </c>
      <c r="D126" s="19">
        <f>E126+F126</f>
        <v>25</v>
      </c>
      <c r="E126" s="18">
        <v>20</v>
      </c>
      <c r="F126" s="20">
        <v>5</v>
      </c>
      <c r="G126" s="21">
        <v>15</v>
      </c>
      <c r="H126" s="18">
        <v>1621</v>
      </c>
      <c r="I126" s="18">
        <v>1756</v>
      </c>
      <c r="J126" s="22">
        <f>H126/E126</f>
        <v>81.05</v>
      </c>
      <c r="K126" s="22">
        <f>I126/E126</f>
        <v>87.8</v>
      </c>
      <c r="L126" s="23">
        <f>H126-I126</f>
        <v>-135</v>
      </c>
    </row>
    <row r="127" spans="1:12" ht="15.75">
      <c r="A127" s="45">
        <f t="shared" si="3"/>
        <v>126</v>
      </c>
      <c r="B127" s="1" t="s">
        <v>29</v>
      </c>
      <c r="C127" s="15" t="s">
        <v>79</v>
      </c>
      <c r="D127" s="19">
        <f>E127+F127</f>
        <v>25</v>
      </c>
      <c r="E127" s="18">
        <v>20</v>
      </c>
      <c r="F127" s="20">
        <v>5</v>
      </c>
      <c r="G127" s="21">
        <v>15</v>
      </c>
      <c r="H127" s="18">
        <v>1511</v>
      </c>
      <c r="I127" s="18">
        <v>1659</v>
      </c>
      <c r="J127" s="22">
        <f>H127/E127</f>
        <v>75.55</v>
      </c>
      <c r="K127" s="22">
        <f>I127/E127</f>
        <v>82.95</v>
      </c>
      <c r="L127" s="23">
        <f>H127-I127</f>
        <v>-148</v>
      </c>
    </row>
    <row r="128" spans="1:12" ht="15.75">
      <c r="A128" s="45">
        <f t="shared" si="3"/>
        <v>127</v>
      </c>
      <c r="B128" s="1" t="s">
        <v>24</v>
      </c>
      <c r="C128" s="9" t="s">
        <v>122</v>
      </c>
      <c r="D128" s="19">
        <f>E128+F128</f>
        <v>27</v>
      </c>
      <c r="E128" s="18">
        <v>22</v>
      </c>
      <c r="F128" s="20">
        <v>5</v>
      </c>
      <c r="G128" s="21">
        <v>17</v>
      </c>
      <c r="H128" s="18">
        <v>1591</v>
      </c>
      <c r="I128" s="18">
        <v>1870</v>
      </c>
      <c r="J128" s="22">
        <f>H128/E128</f>
        <v>72.31818181818181</v>
      </c>
      <c r="K128" s="22">
        <f>I128/E128</f>
        <v>85</v>
      </c>
      <c r="L128" s="23">
        <f>H128-I128</f>
        <v>-279</v>
      </c>
    </row>
    <row r="129" spans="1:12" ht="15.75">
      <c r="A129" s="45">
        <f t="shared" si="3"/>
        <v>128</v>
      </c>
      <c r="B129" s="1" t="s">
        <v>27</v>
      </c>
      <c r="C129" s="7" t="s">
        <v>139</v>
      </c>
      <c r="D129" s="19">
        <f>E129+F129</f>
        <v>27</v>
      </c>
      <c r="E129" s="18">
        <v>22</v>
      </c>
      <c r="F129" s="20">
        <v>5</v>
      </c>
      <c r="G129" s="21" t="s">
        <v>13</v>
      </c>
      <c r="H129" s="18">
        <v>1477</v>
      </c>
      <c r="I129" s="18">
        <v>1673</v>
      </c>
      <c r="J129" s="22">
        <f>H129/E129</f>
        <v>67.13636363636364</v>
      </c>
      <c r="K129" s="22">
        <f>I129/E129</f>
        <v>76.04545454545455</v>
      </c>
      <c r="L129" s="23">
        <f>H129-I129</f>
        <v>-196</v>
      </c>
    </row>
    <row r="130" spans="1:12" ht="15.75">
      <c r="A130" s="45">
        <f t="shared" si="3"/>
        <v>129</v>
      </c>
      <c r="B130" s="1" t="s">
        <v>31</v>
      </c>
      <c r="C130" s="8" t="s">
        <v>179</v>
      </c>
      <c r="D130" s="19">
        <f>E130+F130</f>
        <v>24</v>
      </c>
      <c r="E130" s="18">
        <v>20</v>
      </c>
      <c r="F130" s="20">
        <v>4</v>
      </c>
      <c r="G130" s="21">
        <v>16</v>
      </c>
      <c r="H130" s="18">
        <v>1394</v>
      </c>
      <c r="I130" s="18">
        <v>1494</v>
      </c>
      <c r="J130" s="22">
        <f>H130/E130</f>
        <v>69.7</v>
      </c>
      <c r="K130" s="22">
        <f>I130/E130</f>
        <v>74.7</v>
      </c>
      <c r="L130" s="23">
        <f>H130-I130</f>
        <v>-100</v>
      </c>
    </row>
    <row r="131" spans="1:12" ht="15.75">
      <c r="A131" s="45">
        <f aca="true" t="shared" si="4" ref="A131:A143">A130+1</f>
        <v>130</v>
      </c>
      <c r="B131" s="1" t="s">
        <v>28</v>
      </c>
      <c r="C131" s="13" t="s">
        <v>143</v>
      </c>
      <c r="D131" s="19">
        <f>E131+F131</f>
        <v>26</v>
      </c>
      <c r="E131" s="18">
        <v>22</v>
      </c>
      <c r="F131" s="20">
        <v>4</v>
      </c>
      <c r="G131" s="21">
        <v>18</v>
      </c>
      <c r="H131" s="18">
        <v>1632</v>
      </c>
      <c r="I131" s="18">
        <v>1874</v>
      </c>
      <c r="J131" s="22">
        <f>H131/E131</f>
        <v>74.18181818181819</v>
      </c>
      <c r="K131" s="22">
        <f>I131/E131</f>
        <v>85.18181818181819</v>
      </c>
      <c r="L131" s="23">
        <f>H131-I131</f>
        <v>-242</v>
      </c>
    </row>
    <row r="132" spans="1:12" ht="15.75">
      <c r="A132" s="45">
        <f t="shared" si="4"/>
        <v>131</v>
      </c>
      <c r="B132" s="1" t="s">
        <v>35</v>
      </c>
      <c r="C132" s="82" t="s">
        <v>40</v>
      </c>
      <c r="D132" s="19">
        <f>E132+F132</f>
        <v>26</v>
      </c>
      <c r="E132" s="18">
        <v>22</v>
      </c>
      <c r="F132" s="20">
        <v>4</v>
      </c>
      <c r="G132" s="21">
        <v>18</v>
      </c>
      <c r="H132" s="18">
        <v>1555</v>
      </c>
      <c r="I132" s="18">
        <v>1816</v>
      </c>
      <c r="J132" s="22">
        <f>H132/E132</f>
        <v>70.68181818181819</v>
      </c>
      <c r="K132" s="22">
        <f>I132/E132</f>
        <v>82.54545454545455</v>
      </c>
      <c r="L132" s="23">
        <f>H132-I132</f>
        <v>-261</v>
      </c>
    </row>
    <row r="133" spans="1:12" ht="15.75">
      <c r="A133" s="45">
        <f t="shared" si="4"/>
        <v>132</v>
      </c>
      <c r="B133" s="1" t="s">
        <v>33</v>
      </c>
      <c r="C133" s="82" t="s">
        <v>161</v>
      </c>
      <c r="D133" s="19">
        <f>E133+F133</f>
        <v>26</v>
      </c>
      <c r="E133" s="18">
        <v>22</v>
      </c>
      <c r="F133" s="20">
        <v>4</v>
      </c>
      <c r="G133" s="21">
        <v>18</v>
      </c>
      <c r="H133" s="18">
        <v>1620</v>
      </c>
      <c r="I133" s="18">
        <v>1923</v>
      </c>
      <c r="J133" s="22">
        <f>H133/E133</f>
        <v>73.63636363636364</v>
      </c>
      <c r="K133" s="22">
        <f>I133/E133</f>
        <v>87.4090909090909</v>
      </c>
      <c r="L133" s="23">
        <f>H133-I133</f>
        <v>-303</v>
      </c>
    </row>
    <row r="134" spans="1:12" ht="15.75">
      <c r="A134" s="45">
        <f t="shared" si="4"/>
        <v>133</v>
      </c>
      <c r="B134" s="1" t="s">
        <v>32</v>
      </c>
      <c r="C134" s="87" t="s">
        <v>92</v>
      </c>
      <c r="D134" s="19">
        <f>E134+F134-1</f>
        <v>25</v>
      </c>
      <c r="E134" s="18">
        <v>22</v>
      </c>
      <c r="F134" s="20">
        <v>4</v>
      </c>
      <c r="G134" s="21" t="s">
        <v>13</v>
      </c>
      <c r="H134" s="18">
        <v>1494</v>
      </c>
      <c r="I134" s="18">
        <v>1713</v>
      </c>
      <c r="J134" s="22">
        <f>H134/E134</f>
        <v>67.9090909090909</v>
      </c>
      <c r="K134" s="22">
        <f>I134/E134</f>
        <v>77.86363636363636</v>
      </c>
      <c r="L134" s="23">
        <f>H134-I134</f>
        <v>-219</v>
      </c>
    </row>
    <row r="135" spans="1:12" ht="15.75">
      <c r="A135" s="45">
        <f t="shared" si="4"/>
        <v>134</v>
      </c>
      <c r="B135" s="1" t="s">
        <v>29</v>
      </c>
      <c r="C135" s="7" t="s">
        <v>168</v>
      </c>
      <c r="D135" s="19">
        <f>E135+F135</f>
        <v>23</v>
      </c>
      <c r="E135" s="18">
        <v>20</v>
      </c>
      <c r="F135" s="20">
        <v>3</v>
      </c>
      <c r="G135" s="21">
        <v>17</v>
      </c>
      <c r="H135" s="18">
        <v>1307</v>
      </c>
      <c r="I135" s="18">
        <v>1649</v>
      </c>
      <c r="J135" s="22">
        <f>H135/E135</f>
        <v>65.35</v>
      </c>
      <c r="K135" s="22">
        <f>I135/E135</f>
        <v>82.45</v>
      </c>
      <c r="L135" s="23">
        <f>H135-I135</f>
        <v>-342</v>
      </c>
    </row>
    <row r="136" spans="1:12" ht="15.75">
      <c r="A136" s="45">
        <f t="shared" si="4"/>
        <v>135</v>
      </c>
      <c r="B136" s="1" t="s">
        <v>30</v>
      </c>
      <c r="C136" s="13" t="s">
        <v>173</v>
      </c>
      <c r="D136" s="19">
        <f>E136+F136</f>
        <v>25</v>
      </c>
      <c r="E136" s="18">
        <v>22</v>
      </c>
      <c r="F136" s="20">
        <v>3</v>
      </c>
      <c r="G136" s="21">
        <v>19</v>
      </c>
      <c r="H136" s="18">
        <v>1719</v>
      </c>
      <c r="I136" s="18">
        <v>2015</v>
      </c>
      <c r="J136" s="22">
        <f>H136/E136</f>
        <v>78.13636363636364</v>
      </c>
      <c r="K136" s="22">
        <f>I136/E136</f>
        <v>91.5909090909091</v>
      </c>
      <c r="L136" s="23">
        <f>H136-I136</f>
        <v>-296</v>
      </c>
    </row>
    <row r="137" spans="1:12" ht="15.75">
      <c r="A137" s="45">
        <f t="shared" si="4"/>
        <v>136</v>
      </c>
      <c r="B137" s="1" t="s">
        <v>33</v>
      </c>
      <c r="C137" s="87" t="s">
        <v>103</v>
      </c>
      <c r="D137" s="19">
        <f>E137+F137</f>
        <v>25</v>
      </c>
      <c r="E137" s="18">
        <v>22</v>
      </c>
      <c r="F137" s="20">
        <v>3</v>
      </c>
      <c r="G137" s="21">
        <v>19</v>
      </c>
      <c r="H137" s="18">
        <v>1490</v>
      </c>
      <c r="I137" s="18">
        <v>1824</v>
      </c>
      <c r="J137" s="22">
        <f>H137/E137</f>
        <v>67.72727272727273</v>
      </c>
      <c r="K137" s="22">
        <f>I137/E137</f>
        <v>82.9090909090909</v>
      </c>
      <c r="L137" s="23">
        <f>H137-I137</f>
        <v>-334</v>
      </c>
    </row>
    <row r="138" spans="1:12" ht="15.75">
      <c r="A138" s="45">
        <f t="shared" si="4"/>
        <v>137</v>
      </c>
      <c r="B138" s="1" t="s">
        <v>26</v>
      </c>
      <c r="C138" s="9" t="s">
        <v>55</v>
      </c>
      <c r="D138" s="19">
        <f>E138+F138</f>
        <v>25</v>
      </c>
      <c r="E138" s="18">
        <v>22</v>
      </c>
      <c r="F138" s="20">
        <v>3</v>
      </c>
      <c r="G138" s="21">
        <v>19</v>
      </c>
      <c r="H138" s="18">
        <v>1485</v>
      </c>
      <c r="I138" s="18">
        <v>1894</v>
      </c>
      <c r="J138" s="22">
        <f>H138/E138</f>
        <v>67.5</v>
      </c>
      <c r="K138" s="22">
        <f>I138/E138</f>
        <v>86.0909090909091</v>
      </c>
      <c r="L138" s="23">
        <f>H138-I138</f>
        <v>-409</v>
      </c>
    </row>
    <row r="139" spans="1:12" ht="15.75">
      <c r="A139" s="45">
        <f t="shared" si="4"/>
        <v>138</v>
      </c>
      <c r="B139" s="1" t="s">
        <v>36</v>
      </c>
      <c r="C139" s="87" t="s">
        <v>43</v>
      </c>
      <c r="D139" s="19">
        <f>E139+F139</f>
        <v>25</v>
      </c>
      <c r="E139" s="18">
        <v>22</v>
      </c>
      <c r="F139" s="20">
        <v>3</v>
      </c>
      <c r="G139" s="21">
        <v>19</v>
      </c>
      <c r="H139" s="18">
        <v>1504</v>
      </c>
      <c r="I139" s="18">
        <v>1945</v>
      </c>
      <c r="J139" s="22">
        <f>H139/E139</f>
        <v>68.36363636363636</v>
      </c>
      <c r="K139" s="22">
        <f>I139/E139</f>
        <v>88.4090909090909</v>
      </c>
      <c r="L139" s="23">
        <f>H139-I139</f>
        <v>-441</v>
      </c>
    </row>
    <row r="140" spans="1:12" ht="15.75">
      <c r="A140" s="45">
        <f t="shared" si="4"/>
        <v>139</v>
      </c>
      <c r="B140" s="1" t="s">
        <v>27</v>
      </c>
      <c r="C140" s="13" t="s">
        <v>140</v>
      </c>
      <c r="D140" s="19">
        <f>E140+F140</f>
        <v>24</v>
      </c>
      <c r="E140" s="18">
        <v>22</v>
      </c>
      <c r="F140" s="20">
        <v>2</v>
      </c>
      <c r="G140" s="21">
        <v>20</v>
      </c>
      <c r="H140" s="18">
        <v>1419</v>
      </c>
      <c r="I140" s="18">
        <v>1957</v>
      </c>
      <c r="J140" s="22">
        <f>H140/E140</f>
        <v>64.5</v>
      </c>
      <c r="K140" s="22">
        <f>I140/E140</f>
        <v>88.95454545454545</v>
      </c>
      <c r="L140" s="23">
        <f>H140-I140</f>
        <v>-538</v>
      </c>
    </row>
    <row r="141" spans="1:12" ht="15.75">
      <c r="A141" s="45">
        <f t="shared" si="4"/>
        <v>140</v>
      </c>
      <c r="B141" s="1" t="s">
        <v>31</v>
      </c>
      <c r="C141" s="82" t="s">
        <v>178</v>
      </c>
      <c r="D141" s="19">
        <f>E141+F141</f>
        <v>21</v>
      </c>
      <c r="E141" s="18">
        <v>20</v>
      </c>
      <c r="F141" s="20">
        <v>1</v>
      </c>
      <c r="G141" s="21">
        <v>19</v>
      </c>
      <c r="H141" s="18">
        <v>1444</v>
      </c>
      <c r="I141" s="18">
        <v>1962</v>
      </c>
      <c r="J141" s="22">
        <f>H141/E141</f>
        <v>72.2</v>
      </c>
      <c r="K141" s="22">
        <f>I141/E141</f>
        <v>98.1</v>
      </c>
      <c r="L141" s="23">
        <f>H141-I141</f>
        <v>-518</v>
      </c>
    </row>
    <row r="142" spans="1:12" ht="15.75">
      <c r="A142" s="45">
        <f t="shared" si="4"/>
        <v>141</v>
      </c>
      <c r="B142" s="1" t="s">
        <v>35</v>
      </c>
      <c r="C142" s="13" t="s">
        <v>153</v>
      </c>
      <c r="D142" s="19">
        <f>E142+F142</f>
        <v>23</v>
      </c>
      <c r="E142" s="18">
        <v>22</v>
      </c>
      <c r="F142" s="20">
        <v>1</v>
      </c>
      <c r="G142" s="21">
        <v>21</v>
      </c>
      <c r="H142" s="18">
        <v>1360</v>
      </c>
      <c r="I142" s="18">
        <v>1705</v>
      </c>
      <c r="J142" s="22">
        <f>H142/E142</f>
        <v>61.81818181818182</v>
      </c>
      <c r="K142" s="22">
        <f>I142/E142</f>
        <v>77.5</v>
      </c>
      <c r="L142" s="23">
        <f>H142-I142</f>
        <v>-345</v>
      </c>
    </row>
    <row r="143" spans="1:12" ht="15.75">
      <c r="A143" s="45">
        <f t="shared" si="4"/>
        <v>142</v>
      </c>
      <c r="B143" s="1" t="s">
        <v>34</v>
      </c>
      <c r="C143" s="13" t="s">
        <v>159</v>
      </c>
      <c r="D143" s="19">
        <f>E143+F143</f>
        <v>23</v>
      </c>
      <c r="E143" s="18">
        <v>22</v>
      </c>
      <c r="F143" s="20">
        <v>1</v>
      </c>
      <c r="G143" s="21">
        <v>21</v>
      </c>
      <c r="H143" s="18">
        <v>1413</v>
      </c>
      <c r="I143" s="18">
        <v>1835</v>
      </c>
      <c r="J143" s="22">
        <f>H143/E143</f>
        <v>64.22727272727273</v>
      </c>
      <c r="K143" s="22">
        <f>I143/E143</f>
        <v>83.4090909090909</v>
      </c>
      <c r="L143" s="23">
        <f>H143-I143</f>
        <v>-422</v>
      </c>
    </row>
    <row r="144" spans="1:12" ht="15.75">
      <c r="A144" s="45">
        <v>143</v>
      </c>
      <c r="B144" s="1" t="s">
        <v>29</v>
      </c>
      <c r="C144" s="87" t="s">
        <v>169</v>
      </c>
      <c r="D144" s="19"/>
      <c r="E144" s="18"/>
      <c r="F144" s="20"/>
      <c r="G144" s="21"/>
      <c r="H144" s="18"/>
      <c r="I144" s="18"/>
      <c r="J144" s="18"/>
      <c r="K144" s="18"/>
      <c r="L144" s="23"/>
    </row>
    <row r="145" spans="2:12" ht="15.75">
      <c r="B145" s="1"/>
      <c r="C145" s="10"/>
      <c r="D145" s="19"/>
      <c r="E145" s="18"/>
      <c r="F145" s="20"/>
      <c r="G145" s="21"/>
      <c r="H145" s="18"/>
      <c r="I145" s="18"/>
      <c r="J145" s="24"/>
      <c r="K145" s="24"/>
      <c r="L145" s="25"/>
    </row>
    <row r="146" spans="2:12" ht="15.75">
      <c r="B146" s="1"/>
      <c r="C146" s="10"/>
      <c r="D146" s="19"/>
      <c r="E146" s="18"/>
      <c r="F146" s="20"/>
      <c r="G146" s="21"/>
      <c r="H146" s="18"/>
      <c r="I146" s="18"/>
      <c r="J146" s="18"/>
      <c r="K146" s="18"/>
      <c r="L146" s="23"/>
    </row>
    <row r="147" spans="2:12" ht="15.75">
      <c r="B147" s="1"/>
      <c r="C147" s="10"/>
      <c r="D147" s="19"/>
      <c r="E147" s="18"/>
      <c r="F147" s="20"/>
      <c r="G147" s="21"/>
      <c r="H147" s="18"/>
      <c r="I147" s="18"/>
      <c r="J147" s="18"/>
      <c r="K147" s="18"/>
      <c r="L147" s="23"/>
    </row>
    <row r="148" spans="4:12" ht="15.75">
      <c r="D148" s="19"/>
      <c r="E148" s="18"/>
      <c r="F148" s="20"/>
      <c r="G148" s="21"/>
      <c r="H148" s="18"/>
      <c r="I148" s="18"/>
      <c r="J148" s="22"/>
      <c r="K148" s="22"/>
      <c r="L148" s="23"/>
    </row>
    <row r="149" spans="2:12" ht="15.75">
      <c r="B149" s="1"/>
      <c r="C149" s="10"/>
      <c r="D149" s="19"/>
      <c r="E149" s="18"/>
      <c r="F149" s="20"/>
      <c r="G149" s="21"/>
      <c r="H149" s="18"/>
      <c r="I149" s="18"/>
      <c r="J149" s="18"/>
      <c r="K149" s="18"/>
      <c r="L149" s="23"/>
    </row>
    <row r="150" spans="2:12" ht="15.75">
      <c r="B150" s="1"/>
      <c r="C150" s="10"/>
      <c r="D150" s="19"/>
      <c r="E150" s="18"/>
      <c r="F150" s="20"/>
      <c r="G150" s="21"/>
      <c r="H150" s="18"/>
      <c r="I150" s="18"/>
      <c r="J150" s="18"/>
      <c r="K150" s="18"/>
      <c r="L150" s="23"/>
    </row>
    <row r="151" spans="2:12" ht="15.75">
      <c r="B151" s="1"/>
      <c r="C151" s="19"/>
      <c r="D151" s="19"/>
      <c r="E151" s="18"/>
      <c r="F151" s="20"/>
      <c r="G151" s="21"/>
      <c r="H151" s="18"/>
      <c r="I151" s="18"/>
      <c r="J151" s="22"/>
      <c r="K151" s="22"/>
      <c r="L151" s="23"/>
    </row>
    <row r="152" spans="2:12" ht="15.75">
      <c r="B152" s="1"/>
      <c r="C152" s="10"/>
      <c r="D152" s="19"/>
      <c r="E152" s="18"/>
      <c r="F152" s="20"/>
      <c r="G152" s="21"/>
      <c r="H152" s="18"/>
      <c r="I152" s="18"/>
      <c r="J152" s="18"/>
      <c r="K152" s="18"/>
      <c r="L152" s="23"/>
    </row>
    <row r="153" spans="2:12" ht="15.75">
      <c r="B153" s="1"/>
      <c r="C153" s="10"/>
      <c r="D153" s="19"/>
      <c r="E153" s="18"/>
      <c r="F153" s="20"/>
      <c r="G153" s="21"/>
      <c r="H153" s="18"/>
      <c r="I153" s="18"/>
      <c r="J153" s="18"/>
      <c r="K153" s="18"/>
      <c r="L153" s="23"/>
    </row>
    <row r="154" spans="2:12" ht="15.75">
      <c r="B154" s="1"/>
      <c r="C154" s="10"/>
      <c r="D154" s="19"/>
      <c r="E154" s="18"/>
      <c r="F154" s="20"/>
      <c r="G154" s="21"/>
      <c r="H154" s="18"/>
      <c r="I154" s="18"/>
      <c r="J154" s="18"/>
      <c r="K154" s="18"/>
      <c r="L154" s="23"/>
    </row>
    <row r="155" spans="2:12" ht="15.75">
      <c r="B155" s="1"/>
      <c r="C155" s="10"/>
      <c r="D155" s="19"/>
      <c r="E155" s="18"/>
      <c r="F155" s="20"/>
      <c r="G155" s="21"/>
      <c r="H155" s="18"/>
      <c r="I155" s="18"/>
      <c r="J155" s="18"/>
      <c r="K155" s="18"/>
      <c r="L155" s="23"/>
    </row>
    <row r="156" spans="2:12" ht="15.75">
      <c r="B156" s="1"/>
      <c r="C156" s="10"/>
      <c r="D156" s="19"/>
      <c r="E156" s="18"/>
      <c r="F156" s="20"/>
      <c r="G156" s="21"/>
      <c r="H156" s="18"/>
      <c r="I156" s="18"/>
      <c r="J156" s="18"/>
      <c r="K156" s="18"/>
      <c r="L156" s="23"/>
    </row>
  </sheetData>
  <conditionalFormatting sqref="L2:L156">
    <cfRule type="cellIs" priority="1" dxfId="0" operator="between" stopIfTrue="1">
      <formula>0</formula>
      <formula>222222</formula>
    </cfRule>
    <cfRule type="cellIs" priority="2" dxfId="1" operator="between" stopIfTrue="1">
      <formula>0</formula>
      <formula>-1111111</formula>
    </cfRule>
  </conditionalFormatting>
  <printOptions gridLines="1" horizontalCentered="1" verticalCentered="1"/>
  <pageMargins left="0.2" right="0.21" top="0.4330708661417323" bottom="0.8661417322834646" header="0.2362204724409449" footer="0.6299212598425197"/>
  <pageSetup horizontalDpi="300" verticalDpi="300" orientation="portrait" paperSize="9" scale="97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69" customWidth="1"/>
    <col min="2" max="2" width="29.8515625" style="34" bestFit="1" customWidth="1"/>
    <col min="3" max="3" width="6.57421875" style="34" customWidth="1"/>
    <col min="4" max="4" width="7.7109375" style="34" bestFit="1" customWidth="1"/>
    <col min="5" max="5" width="8.8515625" style="34" customWidth="1"/>
    <col min="6" max="6" width="5.421875" style="34" customWidth="1"/>
    <col min="7" max="7" width="7.28125" style="34" bestFit="1" customWidth="1"/>
    <col min="8" max="8" width="7.7109375" style="34" bestFit="1" customWidth="1"/>
    <col min="9" max="9" width="9.00390625" style="34" customWidth="1"/>
    <col min="10" max="10" width="8.8515625" style="34" customWidth="1"/>
    <col min="11" max="11" width="5.8515625" style="34" bestFit="1" customWidth="1"/>
    <col min="12" max="12" width="6.140625" style="34" customWidth="1"/>
    <col min="13" max="16384" width="12.57421875" style="34" customWidth="1"/>
  </cols>
  <sheetData>
    <row r="1" spans="1:12" ht="29.25" customHeight="1">
      <c r="A1" s="41" t="s">
        <v>14</v>
      </c>
      <c r="B1" s="48" t="s">
        <v>15</v>
      </c>
      <c r="C1" s="49" t="s">
        <v>16</v>
      </c>
      <c r="D1" s="49" t="s">
        <v>17</v>
      </c>
      <c r="E1" s="49" t="s">
        <v>18</v>
      </c>
      <c r="F1" s="49" t="s">
        <v>19</v>
      </c>
      <c r="G1" s="41" t="s">
        <v>20</v>
      </c>
      <c r="H1" s="41" t="s">
        <v>21</v>
      </c>
      <c r="I1" s="41" t="s">
        <v>22</v>
      </c>
      <c r="J1" s="41" t="s">
        <v>124</v>
      </c>
      <c r="K1" s="50" t="s">
        <v>23</v>
      </c>
      <c r="L1" s="51"/>
    </row>
    <row r="2" spans="1:11" ht="15.75">
      <c r="A2" s="70" t="s">
        <v>24</v>
      </c>
      <c r="B2" s="71" t="s">
        <v>47</v>
      </c>
      <c r="C2" s="75">
        <v>39</v>
      </c>
      <c r="D2" s="72">
        <v>22</v>
      </c>
      <c r="E2" s="76">
        <v>17</v>
      </c>
      <c r="F2" s="77">
        <v>5</v>
      </c>
      <c r="G2" s="72">
        <v>1828</v>
      </c>
      <c r="H2" s="72">
        <v>1623</v>
      </c>
      <c r="I2" s="78">
        <v>83.0909090909091</v>
      </c>
      <c r="J2" s="78">
        <v>73.77272727272727</v>
      </c>
      <c r="K2" s="79">
        <v>205</v>
      </c>
    </row>
    <row r="3" spans="1:11" ht="15.75">
      <c r="A3" s="70" t="s">
        <v>35</v>
      </c>
      <c r="B3" s="104" t="s">
        <v>117</v>
      </c>
      <c r="C3" s="75">
        <v>37</v>
      </c>
      <c r="D3" s="72">
        <v>22</v>
      </c>
      <c r="E3" s="76">
        <v>15</v>
      </c>
      <c r="F3" s="77">
        <v>7</v>
      </c>
      <c r="G3" s="72">
        <v>1885</v>
      </c>
      <c r="H3" s="72">
        <v>1749</v>
      </c>
      <c r="I3" s="78">
        <v>85.68181818181819</v>
      </c>
      <c r="J3" s="78">
        <v>79.5</v>
      </c>
      <c r="K3" s="79">
        <v>136</v>
      </c>
    </row>
    <row r="4" spans="1:12" ht="15.75">
      <c r="A4" s="70" t="s">
        <v>24</v>
      </c>
      <c r="B4" s="102" t="s">
        <v>131</v>
      </c>
      <c r="C4" s="75">
        <v>35</v>
      </c>
      <c r="D4" s="72">
        <v>22</v>
      </c>
      <c r="E4" s="76">
        <v>13</v>
      </c>
      <c r="F4" s="77">
        <v>9</v>
      </c>
      <c r="G4" s="72">
        <v>1993</v>
      </c>
      <c r="H4" s="72">
        <v>1800</v>
      </c>
      <c r="I4" s="78">
        <v>90.5909090909091</v>
      </c>
      <c r="J4" s="78">
        <v>81.81818181818181</v>
      </c>
      <c r="K4" s="79">
        <v>193</v>
      </c>
      <c r="L4" s="39"/>
    </row>
    <row r="5" spans="1:11" ht="15.75">
      <c r="A5" s="70" t="s">
        <v>35</v>
      </c>
      <c r="B5" s="105" t="s">
        <v>151</v>
      </c>
      <c r="C5" s="75">
        <v>34</v>
      </c>
      <c r="D5" s="72">
        <v>22</v>
      </c>
      <c r="E5" s="76">
        <v>12</v>
      </c>
      <c r="F5" s="77">
        <v>10</v>
      </c>
      <c r="G5" s="72">
        <v>1807</v>
      </c>
      <c r="H5" s="72">
        <v>1673</v>
      </c>
      <c r="I5" s="78">
        <v>82.13636363636364</v>
      </c>
      <c r="J5" s="78">
        <v>76.04545454545455</v>
      </c>
      <c r="K5" s="79">
        <v>134</v>
      </c>
    </row>
    <row r="6" spans="1:11" ht="15.75">
      <c r="A6" s="70" t="s">
        <v>35</v>
      </c>
      <c r="B6" s="104" t="s">
        <v>120</v>
      </c>
      <c r="C6" s="75">
        <v>34</v>
      </c>
      <c r="D6" s="72">
        <v>22</v>
      </c>
      <c r="E6" s="76">
        <v>12</v>
      </c>
      <c r="F6" s="77">
        <v>10</v>
      </c>
      <c r="G6" s="72">
        <v>1751</v>
      </c>
      <c r="H6" s="72">
        <v>1750</v>
      </c>
      <c r="I6" s="78">
        <v>79.5909090909091</v>
      </c>
      <c r="J6" s="78">
        <v>79.54545454545455</v>
      </c>
      <c r="K6" s="79">
        <v>1</v>
      </c>
    </row>
    <row r="7" spans="1:11" ht="15.75">
      <c r="A7" s="70" t="s">
        <v>36</v>
      </c>
      <c r="B7" s="105" t="s">
        <v>145</v>
      </c>
      <c r="C7" s="75">
        <v>32</v>
      </c>
      <c r="D7" s="72">
        <v>22</v>
      </c>
      <c r="E7" s="76">
        <v>10</v>
      </c>
      <c r="F7" s="77">
        <v>12</v>
      </c>
      <c r="G7" s="72">
        <v>1762</v>
      </c>
      <c r="H7" s="72">
        <v>1708</v>
      </c>
      <c r="I7" s="78">
        <v>80.0909090909091</v>
      </c>
      <c r="J7" s="78">
        <v>77.63636363636364</v>
      </c>
      <c r="K7" s="79">
        <v>54</v>
      </c>
    </row>
    <row r="8" spans="1:11" ht="15.75">
      <c r="A8" s="70" t="s">
        <v>36</v>
      </c>
      <c r="B8" s="73" t="s">
        <v>39</v>
      </c>
      <c r="C8" s="75">
        <v>32</v>
      </c>
      <c r="D8" s="72">
        <v>22</v>
      </c>
      <c r="E8" s="76">
        <v>10</v>
      </c>
      <c r="F8" s="77">
        <v>12</v>
      </c>
      <c r="G8" s="72">
        <v>1643</v>
      </c>
      <c r="H8" s="72">
        <v>1688</v>
      </c>
      <c r="I8" s="78">
        <v>74.68181818181819</v>
      </c>
      <c r="J8" s="78">
        <v>76.72727272727273</v>
      </c>
      <c r="K8" s="79">
        <v>-45</v>
      </c>
    </row>
    <row r="9" spans="1:11" ht="15.75">
      <c r="A9" s="70" t="s">
        <v>35</v>
      </c>
      <c r="B9" s="106" t="s">
        <v>42</v>
      </c>
      <c r="C9" s="75">
        <v>32</v>
      </c>
      <c r="D9" s="72">
        <v>22</v>
      </c>
      <c r="E9" s="76">
        <v>10</v>
      </c>
      <c r="F9" s="77">
        <v>12</v>
      </c>
      <c r="G9" s="72">
        <v>1516</v>
      </c>
      <c r="H9" s="72">
        <v>1576</v>
      </c>
      <c r="I9" s="78">
        <v>68.9090909090909</v>
      </c>
      <c r="J9" s="78">
        <v>71.63636363636364</v>
      </c>
      <c r="K9" s="79">
        <v>-60</v>
      </c>
    </row>
    <row r="10" spans="1:11" ht="15.75">
      <c r="A10" s="70" t="s">
        <v>36</v>
      </c>
      <c r="B10" s="107" t="s">
        <v>147</v>
      </c>
      <c r="C10" s="75">
        <v>30</v>
      </c>
      <c r="D10" s="72">
        <v>22</v>
      </c>
      <c r="E10" s="76">
        <v>8</v>
      </c>
      <c r="F10" s="77">
        <v>14</v>
      </c>
      <c r="G10" s="72">
        <v>1585</v>
      </c>
      <c r="H10" s="72">
        <v>1669</v>
      </c>
      <c r="I10" s="78">
        <v>72.04545454545455</v>
      </c>
      <c r="J10" s="78">
        <v>75.86363636363636</v>
      </c>
      <c r="K10" s="79">
        <v>-84</v>
      </c>
    </row>
    <row r="11" spans="1:11" ht="15.75">
      <c r="A11" s="70" t="s">
        <v>36</v>
      </c>
      <c r="B11" s="74" t="s">
        <v>148</v>
      </c>
      <c r="C11" s="75">
        <v>28</v>
      </c>
      <c r="D11" s="72">
        <v>22</v>
      </c>
      <c r="E11" s="76">
        <v>6</v>
      </c>
      <c r="F11" s="77">
        <v>16</v>
      </c>
      <c r="G11" s="72">
        <v>1624</v>
      </c>
      <c r="H11" s="72">
        <v>1772</v>
      </c>
      <c r="I11" s="78">
        <v>73.81818181818181</v>
      </c>
      <c r="J11" s="78">
        <v>80.54545454545455</v>
      </c>
      <c r="K11" s="79">
        <v>-148</v>
      </c>
    </row>
    <row r="12" spans="1:11" ht="15.75">
      <c r="A12" s="70" t="s">
        <v>24</v>
      </c>
      <c r="B12" s="103" t="s">
        <v>123</v>
      </c>
      <c r="C12" s="75">
        <v>28</v>
      </c>
      <c r="D12" s="72">
        <v>22</v>
      </c>
      <c r="E12" s="76">
        <v>6</v>
      </c>
      <c r="F12" s="77">
        <v>16</v>
      </c>
      <c r="G12" s="72">
        <v>1738</v>
      </c>
      <c r="H12" s="72">
        <v>1974</v>
      </c>
      <c r="I12" s="78">
        <v>79</v>
      </c>
      <c r="J12" s="78">
        <v>89.72727272727273</v>
      </c>
      <c r="K12" s="79">
        <v>-236</v>
      </c>
    </row>
    <row r="13" spans="1:11" ht="15.75">
      <c r="A13" s="70" t="s">
        <v>35</v>
      </c>
      <c r="B13" s="106" t="s">
        <v>40</v>
      </c>
      <c r="C13" s="75">
        <v>26</v>
      </c>
      <c r="D13" s="72">
        <v>22</v>
      </c>
      <c r="E13" s="76">
        <v>4</v>
      </c>
      <c r="F13" s="77">
        <v>18</v>
      </c>
      <c r="G13" s="72">
        <v>1555</v>
      </c>
      <c r="H13" s="72">
        <v>1816</v>
      </c>
      <c r="I13" s="78">
        <v>70.68181818181819</v>
      </c>
      <c r="J13" s="78">
        <v>82.54545454545455</v>
      </c>
      <c r="K13" s="79">
        <v>-261</v>
      </c>
    </row>
    <row r="14" spans="1:11" ht="15.75">
      <c r="A14" s="94"/>
      <c r="B14" s="95"/>
      <c r="C14" s="96"/>
      <c r="D14" s="97"/>
      <c r="E14" s="98"/>
      <c r="F14" s="99"/>
      <c r="G14" s="97"/>
      <c r="H14" s="97"/>
      <c r="I14" s="100"/>
      <c r="J14" s="100"/>
      <c r="K14" s="101"/>
    </row>
    <row r="15" spans="1:11" ht="16.5">
      <c r="A15" s="56"/>
      <c r="B15" s="57" t="s">
        <v>126</v>
      </c>
      <c r="C15" s="58"/>
      <c r="D15" s="52"/>
      <c r="E15" s="53"/>
      <c r="F15" s="54"/>
      <c r="G15" s="52"/>
      <c r="H15" s="52"/>
      <c r="I15" s="59"/>
      <c r="J15" s="59"/>
      <c r="K15" s="60"/>
    </row>
    <row r="16" spans="1:11" ht="30">
      <c r="A16" s="41" t="s">
        <v>14</v>
      </c>
      <c r="B16" s="48" t="s">
        <v>15</v>
      </c>
      <c r="C16" s="49" t="s">
        <v>17</v>
      </c>
      <c r="D16" s="41" t="s">
        <v>20</v>
      </c>
      <c r="E16" s="61" t="s">
        <v>22</v>
      </c>
      <c r="F16" s="62"/>
      <c r="G16" s="62"/>
      <c r="H16" s="62"/>
      <c r="I16" s="62"/>
      <c r="J16" s="62"/>
      <c r="K16" s="62"/>
    </row>
    <row r="17" spans="1:11" ht="15.75">
      <c r="A17" s="70" t="s">
        <v>24</v>
      </c>
      <c r="B17" s="102" t="s">
        <v>131</v>
      </c>
      <c r="C17" s="72">
        <v>22</v>
      </c>
      <c r="D17" s="72">
        <v>1993</v>
      </c>
      <c r="E17" s="63">
        <f>D17/C17</f>
        <v>90.5909090909091</v>
      </c>
      <c r="F17" s="62"/>
      <c r="G17" s="62"/>
      <c r="H17" s="62"/>
      <c r="I17" s="62"/>
      <c r="J17" s="62"/>
      <c r="K17" s="62"/>
    </row>
    <row r="18" spans="1:11" ht="15.75">
      <c r="A18" s="70" t="s">
        <v>35</v>
      </c>
      <c r="B18" s="104" t="s">
        <v>117</v>
      </c>
      <c r="C18" s="72">
        <v>22</v>
      </c>
      <c r="D18" s="72">
        <v>1885</v>
      </c>
      <c r="E18" s="63">
        <f>D18/C18</f>
        <v>85.68181818181819</v>
      </c>
      <c r="F18" s="62"/>
      <c r="G18" s="62"/>
      <c r="H18" s="62"/>
      <c r="I18" s="62"/>
      <c r="J18" s="62"/>
      <c r="K18" s="62"/>
    </row>
    <row r="19" spans="1:11" ht="15.75">
      <c r="A19" s="70" t="s">
        <v>24</v>
      </c>
      <c r="B19" s="71" t="s">
        <v>47</v>
      </c>
      <c r="C19" s="72">
        <v>22</v>
      </c>
      <c r="D19" s="72">
        <v>1828</v>
      </c>
      <c r="E19" s="63">
        <f>D19/C19</f>
        <v>83.0909090909091</v>
      </c>
      <c r="F19" s="62"/>
      <c r="G19" s="62"/>
      <c r="H19" s="62"/>
      <c r="I19" s="62"/>
      <c r="J19" s="62"/>
      <c r="K19" s="62"/>
    </row>
    <row r="20" spans="1:11" ht="15.75">
      <c r="A20" s="70" t="s">
        <v>35</v>
      </c>
      <c r="B20" s="105" t="s">
        <v>151</v>
      </c>
      <c r="C20" s="72">
        <v>22</v>
      </c>
      <c r="D20" s="72">
        <v>1807</v>
      </c>
      <c r="E20" s="63">
        <f>D20/C20</f>
        <v>82.13636363636364</v>
      </c>
      <c r="F20" s="62"/>
      <c r="G20" s="62"/>
      <c r="H20" s="62"/>
      <c r="I20" s="62"/>
      <c r="J20" s="62"/>
      <c r="K20" s="62"/>
    </row>
    <row r="21" spans="1:11" ht="15.75">
      <c r="A21" s="70" t="s">
        <v>36</v>
      </c>
      <c r="B21" s="105" t="s">
        <v>145</v>
      </c>
      <c r="C21" s="72">
        <v>22</v>
      </c>
      <c r="D21" s="72">
        <v>1762</v>
      </c>
      <c r="E21" s="63">
        <f>D21/C21</f>
        <v>80.0909090909091</v>
      </c>
      <c r="F21" s="62"/>
      <c r="G21" s="62"/>
      <c r="H21" s="62"/>
      <c r="I21" s="62"/>
      <c r="J21" s="62"/>
      <c r="K21" s="62"/>
    </row>
    <row r="22" spans="1:11" ht="15.75">
      <c r="A22" s="70" t="s">
        <v>35</v>
      </c>
      <c r="B22" s="104" t="s">
        <v>120</v>
      </c>
      <c r="C22" s="72">
        <v>22</v>
      </c>
      <c r="D22" s="72">
        <v>1751</v>
      </c>
      <c r="E22" s="63">
        <f>D22/C22</f>
        <v>79.5909090909091</v>
      </c>
      <c r="F22" s="62"/>
      <c r="G22" s="62"/>
      <c r="H22" s="62"/>
      <c r="I22" s="62"/>
      <c r="J22" s="62"/>
      <c r="K22" s="62"/>
    </row>
    <row r="23" spans="1:11" ht="15.75">
      <c r="A23" s="70" t="s">
        <v>24</v>
      </c>
      <c r="B23" s="103" t="s">
        <v>123</v>
      </c>
      <c r="C23" s="72">
        <v>22</v>
      </c>
      <c r="D23" s="72">
        <v>1738</v>
      </c>
      <c r="E23" s="63">
        <f>D23/C23</f>
        <v>79</v>
      </c>
      <c r="F23" s="62"/>
      <c r="G23" s="62"/>
      <c r="H23" s="62"/>
      <c r="I23" s="62"/>
      <c r="J23" s="62"/>
      <c r="K23" s="62"/>
    </row>
    <row r="24" spans="1:11" ht="15.75">
      <c r="A24" s="70" t="s">
        <v>36</v>
      </c>
      <c r="B24" s="73" t="s">
        <v>39</v>
      </c>
      <c r="C24" s="72">
        <v>22</v>
      </c>
      <c r="D24" s="72">
        <v>1643</v>
      </c>
      <c r="E24" s="63">
        <f>D24/C24</f>
        <v>74.68181818181819</v>
      </c>
      <c r="F24" s="62"/>
      <c r="G24" s="62"/>
      <c r="H24" s="62"/>
      <c r="I24" s="62"/>
      <c r="J24" s="62"/>
      <c r="K24" s="62"/>
    </row>
    <row r="25" spans="1:11" ht="15.75">
      <c r="A25" s="70" t="s">
        <v>36</v>
      </c>
      <c r="B25" s="74" t="s">
        <v>148</v>
      </c>
      <c r="C25" s="72">
        <v>22</v>
      </c>
      <c r="D25" s="72">
        <v>1624</v>
      </c>
      <c r="E25" s="63">
        <f>D25/C25</f>
        <v>73.81818181818181</v>
      </c>
      <c r="F25" s="62"/>
      <c r="G25" s="62"/>
      <c r="H25" s="62"/>
      <c r="I25" s="62"/>
      <c r="J25" s="62"/>
      <c r="K25" s="62"/>
    </row>
    <row r="26" spans="1:11" ht="15.75">
      <c r="A26" s="70" t="s">
        <v>36</v>
      </c>
      <c r="B26" s="107" t="s">
        <v>147</v>
      </c>
      <c r="C26" s="72">
        <v>22</v>
      </c>
      <c r="D26" s="72">
        <v>1585</v>
      </c>
      <c r="E26" s="63">
        <f>D26/C26</f>
        <v>72.04545454545455</v>
      </c>
      <c r="F26" s="62"/>
      <c r="G26" s="62"/>
      <c r="H26" s="62"/>
      <c r="I26" s="62"/>
      <c r="J26" s="62"/>
      <c r="K26" s="62"/>
    </row>
    <row r="27" spans="1:11" ht="15.75">
      <c r="A27" s="70" t="s">
        <v>35</v>
      </c>
      <c r="B27" s="106" t="s">
        <v>40</v>
      </c>
      <c r="C27" s="72">
        <v>22</v>
      </c>
      <c r="D27" s="72">
        <v>1555</v>
      </c>
      <c r="E27" s="63">
        <f>D27/C27</f>
        <v>70.68181818181819</v>
      </c>
      <c r="F27" s="62"/>
      <c r="G27" s="62"/>
      <c r="H27" s="62"/>
      <c r="I27" s="62"/>
      <c r="J27" s="62"/>
      <c r="K27" s="62"/>
    </row>
    <row r="28" spans="1:11" ht="15.75">
      <c r="A28" s="70" t="s">
        <v>35</v>
      </c>
      <c r="B28" s="106" t="s">
        <v>42</v>
      </c>
      <c r="C28" s="72">
        <v>22</v>
      </c>
      <c r="D28" s="72">
        <v>1516</v>
      </c>
      <c r="E28" s="63">
        <f>D28/C28</f>
        <v>68.9090909090909</v>
      </c>
      <c r="F28" s="62"/>
      <c r="G28" s="62"/>
      <c r="H28" s="62"/>
      <c r="I28" s="62"/>
      <c r="J28" s="62"/>
      <c r="K28" s="62"/>
    </row>
    <row r="29" spans="1:11" ht="15.75">
      <c r="A29" s="52"/>
      <c r="B29" s="65"/>
      <c r="C29" s="52"/>
      <c r="D29" s="55"/>
      <c r="E29" s="66"/>
      <c r="F29" s="62"/>
      <c r="G29" s="64"/>
      <c r="H29" s="64"/>
      <c r="I29" s="62"/>
      <c r="J29" s="62"/>
      <c r="K29" s="62"/>
    </row>
    <row r="30" spans="1:11" ht="16.5">
      <c r="A30" s="56"/>
      <c r="B30" s="57" t="s">
        <v>127</v>
      </c>
      <c r="C30" s="52"/>
      <c r="D30" s="52"/>
      <c r="E30" s="59"/>
      <c r="F30" s="62"/>
      <c r="G30" s="64"/>
      <c r="H30" s="64"/>
      <c r="I30" s="62"/>
      <c r="J30" s="62"/>
      <c r="K30" s="62"/>
    </row>
    <row r="31" spans="1:11" ht="30">
      <c r="A31" s="41" t="s">
        <v>14</v>
      </c>
      <c r="B31" s="48" t="s">
        <v>15</v>
      </c>
      <c r="C31" s="49" t="s">
        <v>17</v>
      </c>
      <c r="D31" s="41" t="s">
        <v>21</v>
      </c>
      <c r="E31" s="61" t="s">
        <v>124</v>
      </c>
      <c r="F31" s="67"/>
      <c r="G31" s="62"/>
      <c r="H31" s="62"/>
      <c r="I31" s="62"/>
      <c r="J31" s="62"/>
      <c r="K31" s="62"/>
    </row>
    <row r="32" spans="1:11" ht="15.75">
      <c r="A32" s="70" t="s">
        <v>35</v>
      </c>
      <c r="B32" s="106" t="s">
        <v>42</v>
      </c>
      <c r="C32" s="72">
        <v>22</v>
      </c>
      <c r="D32" s="72">
        <v>1576</v>
      </c>
      <c r="E32" s="63">
        <f>D32/C32</f>
        <v>71.63636363636364</v>
      </c>
      <c r="F32" s="68"/>
      <c r="G32" s="62"/>
      <c r="H32" s="62"/>
      <c r="I32" s="62"/>
      <c r="J32" s="62"/>
      <c r="K32" s="62"/>
    </row>
    <row r="33" spans="1:11" ht="15.75">
      <c r="A33" s="70" t="s">
        <v>24</v>
      </c>
      <c r="B33" s="71" t="s">
        <v>47</v>
      </c>
      <c r="C33" s="72">
        <v>22</v>
      </c>
      <c r="D33" s="72">
        <v>1623</v>
      </c>
      <c r="E33" s="63">
        <f>D33/C33</f>
        <v>73.77272727272727</v>
      </c>
      <c r="F33" s="68"/>
      <c r="G33" s="62"/>
      <c r="H33" s="62"/>
      <c r="I33" s="62"/>
      <c r="J33" s="62"/>
      <c r="K33" s="62"/>
    </row>
    <row r="34" spans="1:11" ht="15.75">
      <c r="A34" s="70" t="s">
        <v>36</v>
      </c>
      <c r="B34" s="107" t="s">
        <v>147</v>
      </c>
      <c r="C34" s="72">
        <v>22</v>
      </c>
      <c r="D34" s="72">
        <v>1669</v>
      </c>
      <c r="E34" s="63">
        <f>D34/C34</f>
        <v>75.86363636363636</v>
      </c>
      <c r="F34" s="68"/>
      <c r="G34" s="62"/>
      <c r="H34" s="62"/>
      <c r="I34" s="62"/>
      <c r="J34" s="62"/>
      <c r="K34" s="62"/>
    </row>
    <row r="35" spans="1:11" ht="15.75">
      <c r="A35" s="70" t="s">
        <v>35</v>
      </c>
      <c r="B35" s="105" t="s">
        <v>151</v>
      </c>
      <c r="C35" s="72">
        <v>22</v>
      </c>
      <c r="D35" s="72">
        <v>1673</v>
      </c>
      <c r="E35" s="63">
        <f>D35/C35</f>
        <v>76.04545454545455</v>
      </c>
      <c r="F35" s="68"/>
      <c r="G35" s="62"/>
      <c r="H35" s="62"/>
      <c r="I35" s="62"/>
      <c r="J35" s="62"/>
      <c r="K35" s="62"/>
    </row>
    <row r="36" spans="1:11" ht="15.75">
      <c r="A36" s="70" t="s">
        <v>36</v>
      </c>
      <c r="B36" s="73" t="s">
        <v>39</v>
      </c>
      <c r="C36" s="72">
        <v>22</v>
      </c>
      <c r="D36" s="72">
        <v>1688</v>
      </c>
      <c r="E36" s="63">
        <f>D36/C36</f>
        <v>76.72727272727273</v>
      </c>
      <c r="F36" s="68"/>
      <c r="G36" s="62"/>
      <c r="H36" s="62"/>
      <c r="I36" s="62"/>
      <c r="J36" s="62"/>
      <c r="K36" s="62"/>
    </row>
    <row r="37" spans="1:11" ht="15.75">
      <c r="A37" s="70" t="s">
        <v>36</v>
      </c>
      <c r="B37" s="105" t="s">
        <v>145</v>
      </c>
      <c r="C37" s="72">
        <v>22</v>
      </c>
      <c r="D37" s="72">
        <v>1708</v>
      </c>
      <c r="E37" s="63">
        <f>D37/C37</f>
        <v>77.63636363636364</v>
      </c>
      <c r="F37" s="68"/>
      <c r="G37" s="62"/>
      <c r="H37" s="62"/>
      <c r="I37" s="62"/>
      <c r="J37" s="62"/>
      <c r="K37" s="62"/>
    </row>
    <row r="38" spans="1:11" ht="15.75">
      <c r="A38" s="70" t="s">
        <v>35</v>
      </c>
      <c r="B38" s="104" t="s">
        <v>117</v>
      </c>
      <c r="C38" s="72">
        <v>22</v>
      </c>
      <c r="D38" s="72">
        <v>1749</v>
      </c>
      <c r="E38" s="63">
        <f>D38/C38</f>
        <v>79.5</v>
      </c>
      <c r="F38" s="68"/>
      <c r="G38" s="62"/>
      <c r="H38" s="62"/>
      <c r="I38" s="62"/>
      <c r="J38" s="62"/>
      <c r="K38" s="62"/>
    </row>
    <row r="39" spans="1:11" ht="15.75">
      <c r="A39" s="70" t="s">
        <v>35</v>
      </c>
      <c r="B39" s="104" t="s">
        <v>120</v>
      </c>
      <c r="C39" s="72">
        <v>22</v>
      </c>
      <c r="D39" s="72">
        <v>1750</v>
      </c>
      <c r="E39" s="63">
        <f>D39/C39</f>
        <v>79.54545454545455</v>
      </c>
      <c r="F39" s="68"/>
      <c r="G39" s="62"/>
      <c r="H39" s="62"/>
      <c r="I39" s="62"/>
      <c r="J39" s="62"/>
      <c r="K39" s="62"/>
    </row>
    <row r="40" spans="1:11" ht="15.75">
      <c r="A40" s="70" t="s">
        <v>36</v>
      </c>
      <c r="B40" s="74" t="s">
        <v>148</v>
      </c>
      <c r="C40" s="72">
        <v>22</v>
      </c>
      <c r="D40" s="72">
        <v>1772</v>
      </c>
      <c r="E40" s="63">
        <f>D40/C40</f>
        <v>80.54545454545455</v>
      </c>
      <c r="F40" s="68"/>
      <c r="G40" s="62"/>
      <c r="H40" s="62"/>
      <c r="I40" s="62"/>
      <c r="J40" s="62"/>
      <c r="K40" s="62"/>
    </row>
    <row r="41" spans="1:11" ht="15.75">
      <c r="A41" s="70" t="s">
        <v>24</v>
      </c>
      <c r="B41" s="102" t="s">
        <v>131</v>
      </c>
      <c r="C41" s="72">
        <v>22</v>
      </c>
      <c r="D41" s="72">
        <v>1800</v>
      </c>
      <c r="E41" s="63">
        <f>D41/C41</f>
        <v>81.81818181818181</v>
      </c>
      <c r="F41" s="68"/>
      <c r="G41" s="62"/>
      <c r="H41" s="62"/>
      <c r="I41" s="62"/>
      <c r="J41" s="62"/>
      <c r="K41" s="62"/>
    </row>
    <row r="42" spans="1:11" ht="15.75">
      <c r="A42" s="70" t="s">
        <v>35</v>
      </c>
      <c r="B42" s="106" t="s">
        <v>40</v>
      </c>
      <c r="C42" s="72">
        <v>22</v>
      </c>
      <c r="D42" s="72">
        <v>1816</v>
      </c>
      <c r="E42" s="63">
        <f>D42/C42</f>
        <v>82.54545454545455</v>
      </c>
      <c r="F42" s="68"/>
      <c r="G42" s="62"/>
      <c r="H42" s="62"/>
      <c r="I42" s="62"/>
      <c r="J42" s="62"/>
      <c r="K42" s="62"/>
    </row>
    <row r="43" spans="1:11" ht="15.75">
      <c r="A43" s="70" t="s">
        <v>24</v>
      </c>
      <c r="B43" s="103" t="s">
        <v>123</v>
      </c>
      <c r="C43" s="72">
        <v>22</v>
      </c>
      <c r="D43" s="72">
        <v>1974</v>
      </c>
      <c r="E43" s="63">
        <f>D43/C43</f>
        <v>89.72727272727273</v>
      </c>
      <c r="F43" s="68"/>
      <c r="G43" s="62"/>
      <c r="H43" s="62"/>
      <c r="I43" s="62"/>
      <c r="J43" s="62"/>
      <c r="K43" s="62"/>
    </row>
  </sheetData>
  <conditionalFormatting sqref="K2:K14">
    <cfRule type="cellIs" priority="1" dxfId="0" operator="between" stopIfTrue="1">
      <formula>0</formula>
      <formula>222222</formula>
    </cfRule>
    <cfRule type="cellIs" priority="2" dxfId="1" operator="between" stopIfTrue="1">
      <formula>0</formula>
      <formula>-1111111</formula>
    </cfRule>
  </conditionalFormatting>
  <printOptions gridLines="1" horizontalCentered="1"/>
  <pageMargins left="0.22" right="0.25" top="0.88" bottom="0.65" header="0.37" footer="0.63"/>
  <pageSetup horizontalDpi="300" verticalDpi="300" orientation="portrait" paperSize="9" scale="96" r:id="rId1"/>
  <headerFooter alignWithMargins="0">
    <oddHeader>&amp;C"&amp;A", fait après la journée n°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AGENCE DE L'EAU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Duchampt</dc:creator>
  <cp:keywords/>
  <dc:description/>
  <cp:lastModifiedBy>duchampt</cp:lastModifiedBy>
  <cp:lastPrinted>2006-05-12T07:23:49Z</cp:lastPrinted>
  <dcterms:created xsi:type="dcterms:W3CDTF">2005-05-11T08:00:21Z</dcterms:created>
  <dcterms:modified xsi:type="dcterms:W3CDTF">2006-05-12T07:25:04Z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553788493</vt:i4>
  </property>
  <property fmtid="{D5CDD505-2E9C-101B-9397-08002B2CF9AE}" pid="4" name="_EmailSubje">
    <vt:lpwstr/>
  </property>
  <property fmtid="{D5CDD505-2E9C-101B-9397-08002B2CF9AE}" pid="5" name="_AuthorEma">
    <vt:lpwstr>Patrice.DUCHAMPT@eaurmc.fr</vt:lpwstr>
  </property>
  <property fmtid="{D5CDD505-2E9C-101B-9397-08002B2CF9AE}" pid="6" name="_AuthorEmailDisplayNa">
    <vt:lpwstr>DUCHAMPT Patrice</vt:lpwstr>
  </property>
</Properties>
</file>